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9135" windowHeight="4755" activeTab="3"/>
  </bookViews>
  <sheets>
    <sheet name="рілля і перелоги" sheetId="1" r:id="rId1"/>
    <sheet name="багаторічні насадження" sheetId="2" r:id="rId2"/>
    <sheet name="природні сіножаті" sheetId="3" r:id="rId3"/>
    <sheet name="природні пасовища" sheetId="4" r:id="rId4"/>
  </sheets>
  <definedNames>
    <definedName name="_xlnm.Print_Area" localSheetId="1">'багаторічні насадження'!$A$1:$X$33</definedName>
    <definedName name="_xlnm.Print_Area" localSheetId="3">'природні пасовища'!$A$1:$X$33</definedName>
    <definedName name="_xlnm.Print_Area" localSheetId="2">'природні сіножаті'!$A$1:$X$33</definedName>
    <definedName name="_xlnm.Print_Area" localSheetId="0">'рілля і перелоги'!$A$1:$X$33</definedName>
  </definedNames>
  <calcPr calcId="124519" fullPrecision="0"/>
</workbook>
</file>

<file path=xl/calcChain.xml><?xml version="1.0" encoding="utf-8"?>
<calcChain xmlns="http://schemas.openxmlformats.org/spreadsheetml/2006/main">
  <c r="X7" i="4"/>
  <c r="X8"/>
  <c r="X9"/>
  <c r="X10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X32"/>
  <c r="X6"/>
  <c r="X7" i="3"/>
  <c r="X8"/>
  <c r="X9"/>
  <c r="X10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X6"/>
  <c r="X7" i="2"/>
  <c r="X8"/>
  <c r="X9"/>
  <c r="X10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X32"/>
  <c r="X6"/>
  <c r="X33" i="1"/>
  <c r="X7"/>
  <c r="X8"/>
  <c r="X9"/>
  <c r="X10"/>
  <c r="X11"/>
  <c r="X12"/>
  <c r="X13"/>
  <c r="X14"/>
  <c r="X15"/>
  <c r="X16"/>
  <c r="X18"/>
  <c r="X19"/>
  <c r="X20"/>
  <c r="X21"/>
  <c r="X22"/>
  <c r="X23"/>
  <c r="X24"/>
  <c r="X25"/>
  <c r="X26"/>
  <c r="X27"/>
  <c r="X28"/>
  <c r="X29"/>
  <c r="X30"/>
  <c r="X31"/>
  <c r="X32"/>
  <c r="X6"/>
  <c r="W9" i="4"/>
  <c r="W14"/>
  <c r="W17"/>
  <c r="X17" s="1"/>
  <c r="W19"/>
  <c r="W21"/>
  <c r="W22"/>
  <c r="W23"/>
  <c r="W24"/>
  <c r="W25"/>
  <c r="W27"/>
  <c r="W9" i="3"/>
  <c r="W14"/>
  <c r="W17"/>
  <c r="X17" s="1"/>
  <c r="W19"/>
  <c r="W21"/>
  <c r="W22"/>
  <c r="W23"/>
  <c r="W24"/>
  <c r="W25"/>
  <c r="W27"/>
  <c r="W9" i="2"/>
  <c r="W14"/>
  <c r="W17"/>
  <c r="X17" s="1"/>
  <c r="W19"/>
  <c r="W21"/>
  <c r="W22"/>
  <c r="W23"/>
  <c r="W24"/>
  <c r="W25"/>
  <c r="W27"/>
  <c r="W30"/>
  <c r="W7" i="1"/>
  <c r="W8"/>
  <c r="W9"/>
  <c r="W10"/>
  <c r="W11"/>
  <c r="W12"/>
  <c r="W13"/>
  <c r="W14"/>
  <c r="W15"/>
  <c r="W16"/>
  <c r="W17"/>
  <c r="X17" s="1"/>
  <c r="W18"/>
  <c r="W19"/>
  <c r="W20"/>
  <c r="W21"/>
  <c r="W22"/>
  <c r="W23"/>
  <c r="W24"/>
  <c r="W25"/>
  <c r="W26"/>
  <c r="W27"/>
  <c r="W28"/>
  <c r="W29"/>
  <c r="W30"/>
  <c r="W31"/>
  <c r="W32"/>
  <c r="W33"/>
  <c r="W6"/>
  <c r="C33" i="4"/>
  <c r="T32"/>
  <c r="U32"/>
  <c r="V32"/>
  <c r="W32"/>
  <c r="D32"/>
  <c r="E32"/>
  <c r="F32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D25"/>
  <c r="E25"/>
  <c r="D23"/>
  <c r="E23"/>
  <c r="F23"/>
  <c r="G23"/>
  <c r="H23"/>
  <c r="I23"/>
  <c r="J23"/>
  <c r="K23"/>
  <c r="L23"/>
  <c r="M23"/>
  <c r="N23"/>
  <c r="O23"/>
  <c r="P23"/>
  <c r="Q23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D19"/>
  <c r="E19"/>
  <c r="D18"/>
  <c r="E18"/>
  <c r="F18"/>
  <c r="G18"/>
  <c r="H18"/>
  <c r="I18"/>
  <c r="J18"/>
  <c r="K18"/>
  <c r="L18"/>
  <c r="M18"/>
  <c r="N18"/>
  <c r="O18"/>
  <c r="S18"/>
  <c r="T18"/>
  <c r="U18"/>
  <c r="V18"/>
  <c r="W18"/>
  <c r="D17"/>
  <c r="E17"/>
  <c r="F17"/>
  <c r="G17"/>
  <c r="H17"/>
  <c r="I17"/>
  <c r="J17"/>
  <c r="K17"/>
  <c r="L17"/>
  <c r="M17"/>
  <c r="N17"/>
  <c r="O17"/>
  <c r="P17"/>
  <c r="Q17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D14"/>
  <c r="E14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D11"/>
  <c r="E11"/>
  <c r="K11"/>
  <c r="L11"/>
  <c r="M11"/>
  <c r="O11"/>
  <c r="S11"/>
  <c r="T11"/>
  <c r="U11"/>
  <c r="V11"/>
  <c r="W1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D9"/>
  <c r="E9"/>
  <c r="F9"/>
  <c r="G9"/>
  <c r="H9"/>
  <c r="I9"/>
  <c r="J9"/>
  <c r="K9"/>
  <c r="L9"/>
  <c r="M9"/>
  <c r="N9"/>
  <c r="O9"/>
  <c r="P9"/>
  <c r="Q9"/>
  <c r="R9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D6"/>
  <c r="D33"/>
  <c r="C33" i="3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D25"/>
  <c r="E25"/>
  <c r="D23"/>
  <c r="E23"/>
  <c r="F23"/>
  <c r="G23"/>
  <c r="H23"/>
  <c r="I23"/>
  <c r="J23"/>
  <c r="K23"/>
  <c r="L23"/>
  <c r="M23"/>
  <c r="N23"/>
  <c r="O23"/>
  <c r="P23"/>
  <c r="Q23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D19"/>
  <c r="E19"/>
  <c r="D18"/>
  <c r="E18"/>
  <c r="F18"/>
  <c r="G18"/>
  <c r="H18"/>
  <c r="I18"/>
  <c r="J18"/>
  <c r="K18"/>
  <c r="L18"/>
  <c r="M18"/>
  <c r="N18"/>
  <c r="O18"/>
  <c r="S18"/>
  <c r="T18"/>
  <c r="U18"/>
  <c r="V18"/>
  <c r="W18"/>
  <c r="D17"/>
  <c r="E17"/>
  <c r="F17"/>
  <c r="G17"/>
  <c r="H17"/>
  <c r="I17"/>
  <c r="J17"/>
  <c r="K17"/>
  <c r="L17"/>
  <c r="M17"/>
  <c r="N17"/>
  <c r="O17"/>
  <c r="P17"/>
  <c r="Q17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D14"/>
  <c r="E14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D11"/>
  <c r="E11"/>
  <c r="K11"/>
  <c r="L11"/>
  <c r="M11"/>
  <c r="O11"/>
  <c r="S11"/>
  <c r="T11"/>
  <c r="U11"/>
  <c r="V11"/>
  <c r="W1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D9"/>
  <c r="E9"/>
  <c r="F9"/>
  <c r="G9"/>
  <c r="H9"/>
  <c r="I9"/>
  <c r="J9"/>
  <c r="K9"/>
  <c r="L9"/>
  <c r="M9"/>
  <c r="N9"/>
  <c r="O9"/>
  <c r="P9"/>
  <c r="Q9"/>
  <c r="R9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D6"/>
  <c r="D33"/>
  <c r="C33" i="2"/>
  <c r="T32"/>
  <c r="U32"/>
  <c r="V32"/>
  <c r="W32"/>
  <c r="D32"/>
  <c r="E32"/>
  <c r="F32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D30"/>
  <c r="E30"/>
  <c r="F30"/>
  <c r="G30"/>
  <c r="H30"/>
  <c r="I30"/>
  <c r="J30"/>
  <c r="K30"/>
  <c r="L30"/>
  <c r="M30"/>
  <c r="N30"/>
  <c r="O30"/>
  <c r="P30"/>
  <c r="Q30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D25"/>
  <c r="E25"/>
  <c r="D23"/>
  <c r="E23"/>
  <c r="F23"/>
  <c r="G23"/>
  <c r="H23"/>
  <c r="I23"/>
  <c r="J23"/>
  <c r="K23"/>
  <c r="L23"/>
  <c r="M23"/>
  <c r="N23"/>
  <c r="O23"/>
  <c r="P23"/>
  <c r="Q23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D19"/>
  <c r="E19"/>
  <c r="F19"/>
  <c r="D18"/>
  <c r="E18"/>
  <c r="F18"/>
  <c r="G18"/>
  <c r="H18"/>
  <c r="I18"/>
  <c r="J18"/>
  <c r="K18"/>
  <c r="L18"/>
  <c r="M18"/>
  <c r="N18"/>
  <c r="O18"/>
  <c r="S18"/>
  <c r="T18"/>
  <c r="U18"/>
  <c r="V18"/>
  <c r="W18"/>
  <c r="D17"/>
  <c r="E17"/>
  <c r="F17"/>
  <c r="G17"/>
  <c r="H17"/>
  <c r="I17"/>
  <c r="J17"/>
  <c r="K17"/>
  <c r="L17"/>
  <c r="M17"/>
  <c r="N17"/>
  <c r="O17"/>
  <c r="P17"/>
  <c r="Q17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D14"/>
  <c r="E14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D11"/>
  <c r="E11"/>
  <c r="K11"/>
  <c r="L11"/>
  <c r="M11"/>
  <c r="O11"/>
  <c r="S11"/>
  <c r="T11"/>
  <c r="U11"/>
  <c r="V11"/>
  <c r="W11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D9"/>
  <c r="E9"/>
  <c r="F9"/>
  <c r="G9"/>
  <c r="H9"/>
  <c r="I9"/>
  <c r="J9"/>
  <c r="K9"/>
  <c r="L9"/>
  <c r="M9"/>
  <c r="N9"/>
  <c r="O9"/>
  <c r="P9"/>
  <c r="Q9"/>
  <c r="R9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D6"/>
  <c r="E6"/>
  <c r="E33"/>
  <c r="D13" i="1"/>
  <c r="E13"/>
  <c r="F13"/>
  <c r="G13"/>
  <c r="H13"/>
  <c r="I13"/>
  <c r="J13"/>
  <c r="K13"/>
  <c r="L13"/>
  <c r="M13"/>
  <c r="N13"/>
  <c r="O13"/>
  <c r="P13"/>
  <c r="Q13"/>
  <c r="R13"/>
  <c r="S13"/>
  <c r="T32"/>
  <c r="D7"/>
  <c r="E7"/>
  <c r="F7"/>
  <c r="D8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D10"/>
  <c r="E10"/>
  <c r="F10"/>
  <c r="G10"/>
  <c r="H10"/>
  <c r="I10"/>
  <c r="J10"/>
  <c r="K10"/>
  <c r="L10"/>
  <c r="M10"/>
  <c r="N10"/>
  <c r="O10"/>
  <c r="P10"/>
  <c r="Q10"/>
  <c r="R10"/>
  <c r="S10"/>
  <c r="D11"/>
  <c r="E11"/>
  <c r="K11"/>
  <c r="L11"/>
  <c r="M11"/>
  <c r="O11"/>
  <c r="S11"/>
  <c r="D12"/>
  <c r="E12"/>
  <c r="F12"/>
  <c r="G12"/>
  <c r="H12"/>
  <c r="I12"/>
  <c r="J12"/>
  <c r="K12"/>
  <c r="L12"/>
  <c r="M12"/>
  <c r="N12"/>
  <c r="O12"/>
  <c r="P12"/>
  <c r="Q12"/>
  <c r="R12"/>
  <c r="S12"/>
  <c r="D14"/>
  <c r="E14"/>
  <c r="D15"/>
  <c r="E15"/>
  <c r="F15"/>
  <c r="G15"/>
  <c r="H15"/>
  <c r="I15"/>
  <c r="J15"/>
  <c r="K15"/>
  <c r="L15"/>
  <c r="M15"/>
  <c r="N15"/>
  <c r="O15"/>
  <c r="P15"/>
  <c r="Q15"/>
  <c r="R15"/>
  <c r="S15"/>
  <c r="D16"/>
  <c r="E16"/>
  <c r="F16"/>
  <c r="G16"/>
  <c r="H16"/>
  <c r="I16"/>
  <c r="J16"/>
  <c r="K16"/>
  <c r="L16"/>
  <c r="M16"/>
  <c r="N16"/>
  <c r="O16"/>
  <c r="P16"/>
  <c r="Q16"/>
  <c r="R16"/>
  <c r="S16"/>
  <c r="D17"/>
  <c r="E17"/>
  <c r="F17"/>
  <c r="G17"/>
  <c r="H17"/>
  <c r="I17"/>
  <c r="J17"/>
  <c r="K17"/>
  <c r="L17"/>
  <c r="M17"/>
  <c r="N17"/>
  <c r="O17"/>
  <c r="P17"/>
  <c r="Q17"/>
  <c r="D18"/>
  <c r="E18"/>
  <c r="F18"/>
  <c r="G18"/>
  <c r="H18"/>
  <c r="I18"/>
  <c r="J18"/>
  <c r="K18"/>
  <c r="L18"/>
  <c r="M18"/>
  <c r="N18"/>
  <c r="O18"/>
  <c r="S18"/>
  <c r="D19"/>
  <c r="E19"/>
  <c r="D20"/>
  <c r="E20"/>
  <c r="F20"/>
  <c r="G20"/>
  <c r="H20"/>
  <c r="I20"/>
  <c r="J20"/>
  <c r="K20"/>
  <c r="L20"/>
  <c r="M20"/>
  <c r="N20"/>
  <c r="O20"/>
  <c r="P20"/>
  <c r="Q20"/>
  <c r="R20"/>
  <c r="S20"/>
  <c r="D23"/>
  <c r="E23"/>
  <c r="F23"/>
  <c r="G23"/>
  <c r="H23"/>
  <c r="I23"/>
  <c r="J23"/>
  <c r="K23"/>
  <c r="L23"/>
  <c r="M23"/>
  <c r="N23"/>
  <c r="O23"/>
  <c r="P23"/>
  <c r="Q23"/>
  <c r="D25"/>
  <c r="E25"/>
  <c r="D26"/>
  <c r="E26"/>
  <c r="F26"/>
  <c r="G26"/>
  <c r="H26"/>
  <c r="I26"/>
  <c r="J26"/>
  <c r="K26"/>
  <c r="L26"/>
  <c r="M26"/>
  <c r="N26"/>
  <c r="O26"/>
  <c r="P26"/>
  <c r="Q26"/>
  <c r="R26"/>
  <c r="S26"/>
  <c r="D28"/>
  <c r="E28"/>
  <c r="F28"/>
  <c r="G28"/>
  <c r="H28"/>
  <c r="I28"/>
  <c r="J28"/>
  <c r="K28"/>
  <c r="L28"/>
  <c r="M28"/>
  <c r="N28"/>
  <c r="O28"/>
  <c r="P28"/>
  <c r="Q28"/>
  <c r="R28"/>
  <c r="S28"/>
  <c r="D29"/>
  <c r="E29"/>
  <c r="F29"/>
  <c r="G29"/>
  <c r="H29"/>
  <c r="I29"/>
  <c r="J29"/>
  <c r="K29"/>
  <c r="L29"/>
  <c r="M29"/>
  <c r="N29"/>
  <c r="O29"/>
  <c r="P29"/>
  <c r="Q29"/>
  <c r="R29"/>
  <c r="S29"/>
  <c r="D30"/>
  <c r="E30"/>
  <c r="F30"/>
  <c r="G30"/>
  <c r="H30"/>
  <c r="I30"/>
  <c r="J30"/>
  <c r="K30"/>
  <c r="L30"/>
  <c r="M30"/>
  <c r="N30"/>
  <c r="O30"/>
  <c r="P30"/>
  <c r="Q30"/>
  <c r="R30"/>
  <c r="S30"/>
  <c r="D31"/>
  <c r="E31"/>
  <c r="F31"/>
  <c r="G31"/>
  <c r="H31"/>
  <c r="I31"/>
  <c r="J31"/>
  <c r="K31"/>
  <c r="L31"/>
  <c r="M31"/>
  <c r="N31"/>
  <c r="O31"/>
  <c r="P31"/>
  <c r="Q31"/>
  <c r="R31"/>
  <c r="S31"/>
  <c r="T31"/>
  <c r="T33"/>
  <c r="D32"/>
  <c r="E32"/>
  <c r="F32"/>
  <c r="C33"/>
  <c r="E6" i="4"/>
  <c r="E33"/>
  <c r="E6" i="3"/>
  <c r="F6"/>
  <c r="F33"/>
  <c r="F6" i="4"/>
  <c r="G6"/>
  <c r="F33"/>
  <c r="G6" i="3"/>
  <c r="H6"/>
  <c r="E33"/>
  <c r="D33" i="2"/>
  <c r="G33" i="3"/>
  <c r="H33"/>
  <c r="I6"/>
  <c r="H6" i="4"/>
  <c r="G33"/>
  <c r="G7" i="1"/>
  <c r="F33"/>
  <c r="E33"/>
  <c r="F6" i="2"/>
  <c r="D33" i="1"/>
  <c r="G33"/>
  <c r="H7"/>
  <c r="H33" i="4"/>
  <c r="I6"/>
  <c r="F33" i="2"/>
  <c r="G6"/>
  <c r="I33" i="3"/>
  <c r="J6"/>
  <c r="J33"/>
  <c r="K6"/>
  <c r="H6" i="2"/>
  <c r="G33"/>
  <c r="J6" i="4"/>
  <c r="I33"/>
  <c r="I7" i="1"/>
  <c r="H33"/>
  <c r="I33"/>
  <c r="J7"/>
  <c r="J33" i="4"/>
  <c r="K6"/>
  <c r="I6" i="2"/>
  <c r="H33"/>
  <c r="L6" i="3"/>
  <c r="K33"/>
  <c r="L33"/>
  <c r="M6"/>
  <c r="I33" i="2"/>
  <c r="J6"/>
  <c r="K33" i="4"/>
  <c r="L6"/>
  <c r="K7" i="1"/>
  <c r="J33"/>
  <c r="K33"/>
  <c r="L7"/>
  <c r="L33" i="4"/>
  <c r="M6"/>
  <c r="K6" i="2"/>
  <c r="J33"/>
  <c r="N6" i="3"/>
  <c r="M33"/>
  <c r="N33"/>
  <c r="O6"/>
  <c r="L6" i="2"/>
  <c r="K33"/>
  <c r="N6" i="4"/>
  <c r="M33"/>
  <c r="L33" i="1"/>
  <c r="M7"/>
  <c r="M33"/>
  <c r="N7"/>
  <c r="N33" i="4"/>
  <c r="O6"/>
  <c r="M6" i="2"/>
  <c r="L33"/>
  <c r="P6" i="3"/>
  <c r="O33"/>
  <c r="P33"/>
  <c r="Q6"/>
  <c r="M33" i="2"/>
  <c r="N6"/>
  <c r="P6" i="4"/>
  <c r="O33"/>
  <c r="O7" i="1"/>
  <c r="N33"/>
  <c r="O33"/>
  <c r="P7"/>
  <c r="P33" i="4"/>
  <c r="Q6"/>
  <c r="N33" i="2"/>
  <c r="O6"/>
  <c r="R6" i="3"/>
  <c r="Q33"/>
  <c r="R33"/>
  <c r="S6"/>
  <c r="O33" i="2"/>
  <c r="P6"/>
  <c r="R6" i="4"/>
  <c r="Q33"/>
  <c r="Q7" i="1"/>
  <c r="P33"/>
  <c r="Q33"/>
  <c r="R7"/>
  <c r="R33" i="4"/>
  <c r="S6"/>
  <c r="P33" i="2"/>
  <c r="Q6"/>
  <c r="T6" i="3"/>
  <c r="S33"/>
  <c r="T33"/>
  <c r="U6"/>
  <c r="R6" i="2"/>
  <c r="Q33"/>
  <c r="T6" i="4"/>
  <c r="S33"/>
  <c r="S7" i="1"/>
  <c r="S33"/>
  <c r="R33"/>
  <c r="U6" i="4"/>
  <c r="T33"/>
  <c r="S6" i="2"/>
  <c r="R33"/>
  <c r="U33" i="3"/>
  <c r="V6"/>
  <c r="W6"/>
  <c r="V33"/>
  <c r="W33" s="1"/>
  <c r="X33" s="1"/>
  <c r="T6" i="2"/>
  <c r="S33"/>
  <c r="U33" i="4"/>
  <c r="V6"/>
  <c r="T33" i="2"/>
  <c r="U6"/>
  <c r="W6" i="4"/>
  <c r="V33"/>
  <c r="W33" s="1"/>
  <c r="X33" s="1"/>
  <c r="V6" i="2"/>
  <c r="U33"/>
  <c r="W6"/>
  <c r="V33"/>
  <c r="W33" s="1"/>
  <c r="X33" s="1"/>
</calcChain>
</file>

<file path=xl/sharedStrings.xml><?xml version="1.0" encoding="utf-8"?>
<sst xmlns="http://schemas.openxmlformats.org/spreadsheetml/2006/main" count="132" uniqueCount="36">
  <si>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</si>
  <si>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</si>
  <si>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</si>
  <si>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</si>
  <si>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</si>
  <si>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</si>
  <si>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</si>
  <si>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</si>
  <si>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</si>
  <si>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</si>
  <si>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</si>
  <si>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</si>
  <si>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</si>
  <si>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</si>
  <si>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</si>
  <si>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</si>
  <si>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</si>
  <si>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</si>
  <si>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</si>
  <si>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</si>
  <si>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</si>
  <si>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</si>
  <si>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</si>
  <si>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</si>
  <si>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</si>
  <si>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</si>
  <si>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</si>
  <si>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Назва адміністративно-територіальної одиниці</t>
  </si>
  <si>
    <t>В середньому по Україні:</t>
  </si>
  <si>
    <t xml:space="preserve"> Нормативна грошова оцінка природних пасовищ в Україні, гривень за гектар</t>
  </si>
  <si>
    <t>Нормативна грошова оцінка природних сіножатей в Україні, гривень за гектар</t>
  </si>
  <si>
    <t>Нормативна грошова оцінка багаторічних насаджень в Україні, гривень за гектар</t>
  </si>
  <si>
    <t>№ п/п</t>
  </si>
  <si>
    <t>01.012004</t>
  </si>
  <si>
    <t xml:space="preserve">                                 Нормативна грошова оцінка ріллі та перелогів в Україні, гривень за гектар</t>
  </si>
  <si>
    <t>Інформація станом на 01.01.2016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</si>
</sst>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</font>
    <font>
      <sz val="10"/>
      <name val="Courier New Cyr"/>
      <family val="3"/>
      <charset val="204"/>
    </font>
    <font>
      <sz val="8"/>
      <name val="Courier New Cyr"/>
      <family val="3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Courier New Cyr"/>
      <family val="3"/>
      <charset val="204"/>
    </font>
    <font>
      <b/>
      <sz val="8"/>
      <name val="Courier New Cyr"/>
      <family val="3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 applyProtection="1">
      <alignment wrapText="1"/>
    </xf>
    <xf numFmtId="0" fontId="3" fillId="0" borderId="0" xfId="0" applyFont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2" fontId="3" fillId="0" borderId="2" xfId="0" applyNumberFormat="1" applyFont="1" applyFill="1" applyBorder="1" applyProtection="1"/>
    <xf numFmtId="0" fontId="1" fillId="0" borderId="0" xfId="0" applyFont="1" applyFill="1" applyBorder="1"/>
    <xf numFmtId="0" fontId="7" fillId="0" borderId="3" xfId="0" applyFont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0" fontId="1" fillId="2" borderId="0" xfId="0" applyFont="1" applyFill="1" applyBorder="1"/>
    <xf numFmtId="0" fontId="3" fillId="0" borderId="4" xfId="0" applyFont="1" applyFill="1" applyBorder="1" applyAlignment="1" applyProtection="1">
      <alignment horizontal="center" wrapText="1"/>
    </xf>
    <xf numFmtId="2" fontId="12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8" fillId="0" borderId="9" xfId="0" applyFont="1" applyFill="1" applyBorder="1"/>
    <xf numFmtId="164" fontId="4" fillId="0" borderId="9" xfId="0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3" fillId="0" borderId="4" xfId="0" applyFont="1" applyFill="1" applyBorder="1" applyAlignment="1" applyProtection="1">
      <alignment horizontal="center"/>
    </xf>
    <xf numFmtId="2" fontId="4" fillId="0" borderId="9" xfId="0" applyNumberFormat="1" applyFont="1" applyFill="1" applyBorder="1" applyProtection="1"/>
    <xf numFmtId="0" fontId="3" fillId="0" borderId="10" xfId="0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8" xfId="0" applyFont="1" applyFill="1" applyBorder="1"/>
    <xf numFmtId="0" fontId="7" fillId="0" borderId="0" xfId="0" applyFont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 applyProtection="1">
      <alignment horizontal="center"/>
    </xf>
    <xf numFmtId="2" fontId="4" fillId="0" borderId="13" xfId="0" applyNumberFormat="1" applyFont="1" applyFill="1" applyBorder="1" applyAlignment="1" applyProtection="1">
      <alignment horizontal="center"/>
    </xf>
    <xf numFmtId="2" fontId="4" fillId="0" borderId="9" xfId="0" applyNumberFormat="1" applyFont="1" applyFill="1" applyBorder="1" applyAlignment="1" applyProtection="1">
      <alignment horizontal="center"/>
    </xf>
    <xf numFmtId="2" fontId="12" fillId="0" borderId="19" xfId="0" applyNumberFormat="1" applyFont="1" applyFill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2" fontId="3" fillId="0" borderId="18" xfId="0" applyNumberFormat="1" applyFont="1" applyFill="1" applyBorder="1" applyAlignment="1" applyProtection="1">
      <alignment horizontal="center"/>
    </xf>
    <xf numFmtId="2" fontId="1" fillId="0" borderId="9" xfId="0" applyNumberFormat="1" applyFont="1" applyBorder="1"/>
    <xf numFmtId="2" fontId="0" fillId="0" borderId="0" xfId="0" applyNumberFormat="1"/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4" fillId="0" borderId="13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2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2" fontId="12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Protection="1"/>
    <xf numFmtId="2" fontId="3" fillId="3" borderId="2" xfId="0" applyNumberFormat="1" applyFont="1" applyFill="1" applyBorder="1"/>
    <xf numFmtId="2" fontId="3" fillId="3" borderId="11" xfId="0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2" fontId="4" fillId="3" borderId="2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 vertical="center" wrapText="1"/>
    </xf>
    <xf numFmtId="2" fontId="13" fillId="3" borderId="6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2" fontId="13" fillId="3" borderId="5" xfId="0" applyNumberFormat="1" applyFont="1" applyFill="1" applyBorder="1" applyAlignment="1">
      <alignment horizontal="center"/>
    </xf>
    <xf numFmtId="2" fontId="4" fillId="3" borderId="2" xfId="0" applyNumberFormat="1" applyFont="1" applyFill="1" applyBorder="1"/>
    <xf numFmtId="2" fontId="4" fillId="3" borderId="2" xfId="0" applyNumberFormat="1" applyFont="1" applyFill="1" applyBorder="1" applyProtection="1"/>
    <xf numFmtId="2" fontId="4" fillId="3" borderId="2" xfId="0" applyNumberFormat="1" applyFont="1" applyFill="1" applyBorder="1" applyAlignment="1" applyProtection="1">
      <alignment horizont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/>
    </xf>
    <xf numFmtId="2" fontId="4" fillId="3" borderId="2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X40"/>
  <sheetViews>
    <sheetView view="pageBreakPreview" topLeftCell="F2" zoomScaleSheetLayoutView="100" workbookViewId="0">
      <selection activeCell="R17" sqref="R17:X17"/>
    </sheetView>
  </sheetViews>
  <sheetFormatPr defaultRowHeight="12.75"/>
  <cols>
    <col min="1" max="1" width="3.7109375" customWidth="1"/>
    <col min="2" max="2" width="28.7109375" customWidth="1"/>
    <col min="3" max="3" width="11.140625" style="1" customWidth="1"/>
    <col min="4" max="4" width="10.5703125" customWidth="1"/>
    <col min="5" max="10" width="10.28515625" customWidth="1"/>
    <col min="11" max="11" width="9.85546875" style="1" customWidth="1"/>
    <col min="12" max="12" width="9.140625" style="1"/>
    <col min="13" max="13" width="10.140625" style="1" customWidth="1"/>
    <col min="14" max="14" width="10.28515625" style="1" customWidth="1"/>
    <col min="15" max="23" width="9.140625" style="1"/>
    <col min="24" max="24" width="10.7109375" style="1" customWidth="1"/>
    <col min="25" max="16384" width="9.140625" style="1"/>
  </cols>
  <sheetData>
    <row r="1" spans="1:24" s="2" customFormat="1" ht="16.5">
      <c r="A1" s="6"/>
      <c r="B1" s="66" t="s">
        <v>34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39"/>
      <c r="V1" s="39"/>
      <c r="W1" s="39"/>
    </row>
    <row r="2" spans="1:24" s="2" customFormat="1" ht="17.25" thickBot="1">
      <c r="A2" s="6"/>
      <c r="B2" s="11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4" s="3" customFormat="1" ht="14.25" thickBot="1">
      <c r="A3" s="61" t="s">
        <v>32</v>
      </c>
      <c r="B3" s="67" t="s">
        <v>27</v>
      </c>
      <c r="C3" s="70" t="s">
        <v>35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</row>
    <row r="4" spans="1:24" s="4" customFormat="1" ht="12" customHeight="1">
      <c r="A4" s="62"/>
      <c r="B4" s="68"/>
      <c r="C4" s="64">
        <v>34881</v>
      </c>
      <c r="D4" s="64">
        <v>35065</v>
      </c>
      <c r="E4" s="64">
        <v>35431</v>
      </c>
      <c r="F4" s="64">
        <v>35796</v>
      </c>
      <c r="G4" s="64">
        <v>36161</v>
      </c>
      <c r="H4" s="64">
        <v>36526</v>
      </c>
      <c r="I4" s="64">
        <v>36892</v>
      </c>
      <c r="J4" s="64">
        <v>37257</v>
      </c>
      <c r="K4" s="64">
        <v>37622</v>
      </c>
      <c r="L4" s="64" t="s">
        <v>33</v>
      </c>
      <c r="M4" s="64">
        <v>38353</v>
      </c>
      <c r="N4" s="64">
        <v>38718</v>
      </c>
      <c r="O4" s="64">
        <v>39083</v>
      </c>
      <c r="P4" s="64">
        <v>39448</v>
      </c>
      <c r="Q4" s="64">
        <v>39814</v>
      </c>
      <c r="R4" s="64">
        <v>40179</v>
      </c>
      <c r="S4" s="64">
        <v>40544</v>
      </c>
      <c r="T4" s="64">
        <v>40909</v>
      </c>
      <c r="U4" s="64">
        <v>41275</v>
      </c>
      <c r="V4" s="64">
        <v>41640</v>
      </c>
      <c r="W4" s="64">
        <v>42005</v>
      </c>
      <c r="X4" s="64">
        <v>42370</v>
      </c>
    </row>
    <row r="5" spans="1:24" s="4" customFormat="1" ht="26.25" customHeight="1" thickBot="1">
      <c r="A5" s="63"/>
      <c r="B5" s="69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s="5" customFormat="1" ht="13.5">
      <c r="A6" s="17">
        <v>1</v>
      </c>
      <c r="B6" s="8" t="s">
        <v>0</v>
      </c>
      <c r="C6" s="18">
        <v>4387</v>
      </c>
      <c r="D6" s="13">
        <v>4387</v>
      </c>
      <c r="E6" s="14">
        <v>7471.06</v>
      </c>
      <c r="F6" s="14">
        <v>7911.85</v>
      </c>
      <c r="G6" s="14">
        <v>7959.32</v>
      </c>
      <c r="H6" s="14">
        <v>8970.16</v>
      </c>
      <c r="I6" s="14">
        <v>10602.73</v>
      </c>
      <c r="J6" s="14">
        <v>10814.78</v>
      </c>
      <c r="K6" s="13">
        <v>10814.78</v>
      </c>
      <c r="L6" s="13">
        <v>10814.78</v>
      </c>
      <c r="M6" s="14">
        <v>10814.78</v>
      </c>
      <c r="N6" s="14">
        <v>11193.3</v>
      </c>
      <c r="O6" s="14">
        <v>11193.3</v>
      </c>
      <c r="P6" s="14">
        <v>11506.71</v>
      </c>
      <c r="Q6" s="14">
        <v>13255.73</v>
      </c>
      <c r="R6" s="14">
        <v>14037.82</v>
      </c>
      <c r="S6" s="19">
        <v>14037.82</v>
      </c>
      <c r="T6" s="40">
        <v>24651.43</v>
      </c>
      <c r="U6" s="18">
        <v>24651.43</v>
      </c>
      <c r="V6" s="18">
        <v>24651.43</v>
      </c>
      <c r="W6" s="18">
        <f>V6*1.249</f>
        <v>30789.64</v>
      </c>
      <c r="X6" s="18">
        <f>W6*1.2</f>
        <v>36947.599999999999</v>
      </c>
    </row>
    <row r="7" spans="1:24" s="3" customFormat="1" ht="13.5">
      <c r="A7" s="7">
        <v>2</v>
      </c>
      <c r="B7" s="8" t="s">
        <v>1</v>
      </c>
      <c r="C7" s="12">
        <v>3927</v>
      </c>
      <c r="D7" s="13">
        <f t="shared" ref="D7:D32" si="0">C7</f>
        <v>3927</v>
      </c>
      <c r="E7" s="14">
        <f t="shared" ref="E7:E32" si="1">D7*1.703</f>
        <v>6687.68</v>
      </c>
      <c r="F7" s="14">
        <f t="shared" ref="F7:F32" si="2">E7*1.059</f>
        <v>7082.25</v>
      </c>
      <c r="G7" s="14">
        <f t="shared" ref="G7:G31" si="3">F7*1.006</f>
        <v>7124.74</v>
      </c>
      <c r="H7" s="14">
        <f t="shared" ref="H7:H31" si="4">G7*1.127</f>
        <v>8029.58</v>
      </c>
      <c r="I7" s="14">
        <f t="shared" ref="I7:I31" si="5">H7*1.182</f>
        <v>9490.9599999999991</v>
      </c>
      <c r="J7" s="14">
        <f t="shared" ref="J7:J31" si="6">I7*1.02</f>
        <v>9680.7800000000007</v>
      </c>
      <c r="K7" s="13">
        <f t="shared" ref="K7:M31" si="7">J7*1</f>
        <v>9680.7800000000007</v>
      </c>
      <c r="L7" s="13">
        <f t="shared" si="7"/>
        <v>9680.7800000000007</v>
      </c>
      <c r="M7" s="14">
        <f t="shared" si="7"/>
        <v>9680.7800000000007</v>
      </c>
      <c r="N7" s="14">
        <f t="shared" ref="N7:N31" si="8">M7*1.035</f>
        <v>10019.61</v>
      </c>
      <c r="O7" s="14">
        <f t="shared" ref="O7:O31" si="9">N7*1</f>
        <v>10019.61</v>
      </c>
      <c r="P7" s="14">
        <f t="shared" ref="P7:P31" si="10">O7*1.028</f>
        <v>10300.16</v>
      </c>
      <c r="Q7" s="14">
        <f t="shared" ref="Q7:Q31" si="11">P7*1.152</f>
        <v>11865.78</v>
      </c>
      <c r="R7" s="14">
        <f t="shared" ref="R7:R31" si="12">Q7*1.059</f>
        <v>12565.86</v>
      </c>
      <c r="S7" s="19">
        <f t="shared" ref="S7:S31" si="13">R7*1</f>
        <v>12565.86</v>
      </c>
      <c r="T7" s="41">
        <v>22066.6</v>
      </c>
      <c r="U7" s="12">
        <v>22066.6</v>
      </c>
      <c r="V7" s="12">
        <v>22066.6</v>
      </c>
      <c r="W7" s="18">
        <f t="shared" ref="W7:W33" si="14">V7*1.249</f>
        <v>27561.18</v>
      </c>
      <c r="X7" s="18">
        <f t="shared" ref="X7:X32" si="15">W7*1.2</f>
        <v>33073.42</v>
      </c>
    </row>
    <row r="8" spans="1:24" s="3" customFormat="1" ht="13.5">
      <c r="A8" s="7">
        <v>3</v>
      </c>
      <c r="B8" s="8" t="s">
        <v>2</v>
      </c>
      <c r="C8" s="12">
        <v>3555</v>
      </c>
      <c r="D8" s="13">
        <f t="shared" si="0"/>
        <v>3555</v>
      </c>
      <c r="E8" s="14">
        <f t="shared" si="1"/>
        <v>6054.17</v>
      </c>
      <c r="F8" s="14">
        <f t="shared" si="2"/>
        <v>6411.37</v>
      </c>
      <c r="G8" s="14">
        <f t="shared" si="3"/>
        <v>6449.84</v>
      </c>
      <c r="H8" s="14">
        <f t="shared" si="4"/>
        <v>7268.97</v>
      </c>
      <c r="I8" s="14">
        <f t="shared" si="5"/>
        <v>8591.92</v>
      </c>
      <c r="J8" s="14">
        <f t="shared" si="6"/>
        <v>8763.76</v>
      </c>
      <c r="K8" s="13">
        <f t="shared" si="7"/>
        <v>8763.76</v>
      </c>
      <c r="L8" s="13">
        <f t="shared" si="7"/>
        <v>8763.76</v>
      </c>
      <c r="M8" s="14">
        <f t="shared" si="7"/>
        <v>8763.76</v>
      </c>
      <c r="N8" s="14">
        <f t="shared" si="8"/>
        <v>9070.49</v>
      </c>
      <c r="O8" s="14">
        <f t="shared" si="9"/>
        <v>9070.49</v>
      </c>
      <c r="P8" s="14">
        <f t="shared" si="10"/>
        <v>9324.4599999999991</v>
      </c>
      <c r="Q8" s="14">
        <f t="shared" si="11"/>
        <v>10741.78</v>
      </c>
      <c r="R8" s="14">
        <f t="shared" si="12"/>
        <v>11375.55</v>
      </c>
      <c r="S8" s="19">
        <f t="shared" si="13"/>
        <v>11375.55</v>
      </c>
      <c r="T8" s="41">
        <v>19976.259999999998</v>
      </c>
      <c r="U8" s="12">
        <v>19976.259999999998</v>
      </c>
      <c r="V8" s="12">
        <v>19976.259999999998</v>
      </c>
      <c r="W8" s="18">
        <f t="shared" si="14"/>
        <v>24950.35</v>
      </c>
      <c r="X8" s="18">
        <f t="shared" si="15"/>
        <v>29940.42</v>
      </c>
    </row>
    <row r="9" spans="1:24" s="3" customFormat="1" ht="13.5">
      <c r="A9" s="7">
        <v>4</v>
      </c>
      <c r="B9" s="8" t="s">
        <v>3</v>
      </c>
      <c r="C9" s="12">
        <v>3862</v>
      </c>
      <c r="D9" s="13">
        <f t="shared" si="0"/>
        <v>3862</v>
      </c>
      <c r="E9" s="14">
        <f t="shared" si="1"/>
        <v>6576.99</v>
      </c>
      <c r="F9" s="14">
        <f t="shared" si="2"/>
        <v>6965.03</v>
      </c>
      <c r="G9" s="14">
        <f t="shared" si="3"/>
        <v>7006.82</v>
      </c>
      <c r="H9" s="14">
        <f t="shared" si="4"/>
        <v>7896.69</v>
      </c>
      <c r="I9" s="14">
        <f t="shared" si="5"/>
        <v>9333.89</v>
      </c>
      <c r="J9" s="14">
        <f t="shared" si="6"/>
        <v>9520.57</v>
      </c>
      <c r="K9" s="13">
        <f t="shared" si="7"/>
        <v>9520.57</v>
      </c>
      <c r="L9" s="13">
        <f t="shared" si="7"/>
        <v>9520.57</v>
      </c>
      <c r="M9" s="14">
        <f t="shared" si="7"/>
        <v>9520.57</v>
      </c>
      <c r="N9" s="14">
        <f t="shared" si="8"/>
        <v>9853.7900000000009</v>
      </c>
      <c r="O9" s="14">
        <f t="shared" si="9"/>
        <v>9853.7900000000009</v>
      </c>
      <c r="P9" s="14">
        <f t="shared" si="10"/>
        <v>10129.700000000001</v>
      </c>
      <c r="Q9" s="14">
        <f t="shared" si="11"/>
        <v>11669.41</v>
      </c>
      <c r="R9" s="19">
        <v>12358.4</v>
      </c>
      <c r="S9" s="19">
        <v>12358.4</v>
      </c>
      <c r="T9" s="41">
        <v>21701.35</v>
      </c>
      <c r="U9" s="12">
        <v>21701.35</v>
      </c>
      <c r="V9" s="12">
        <v>21701.35</v>
      </c>
      <c r="W9" s="18">
        <f t="shared" si="14"/>
        <v>27104.99</v>
      </c>
      <c r="X9" s="18">
        <f t="shared" si="15"/>
        <v>32525.99</v>
      </c>
    </row>
    <row r="10" spans="1:24" s="3" customFormat="1" ht="13.5">
      <c r="A10" s="7">
        <v>5</v>
      </c>
      <c r="B10" s="8" t="s">
        <v>4</v>
      </c>
      <c r="C10" s="12">
        <v>4138.5</v>
      </c>
      <c r="D10" s="13">
        <f t="shared" si="0"/>
        <v>4138.5</v>
      </c>
      <c r="E10" s="14">
        <f t="shared" si="1"/>
        <v>7047.87</v>
      </c>
      <c r="F10" s="14">
        <f t="shared" si="2"/>
        <v>7463.69</v>
      </c>
      <c r="G10" s="14">
        <f t="shared" si="3"/>
        <v>7508.47</v>
      </c>
      <c r="H10" s="14">
        <f t="shared" si="4"/>
        <v>8462.0499999999993</v>
      </c>
      <c r="I10" s="14">
        <f t="shared" si="5"/>
        <v>10002.14</v>
      </c>
      <c r="J10" s="14">
        <f t="shared" si="6"/>
        <v>10202.18</v>
      </c>
      <c r="K10" s="13">
        <f t="shared" si="7"/>
        <v>10202.18</v>
      </c>
      <c r="L10" s="13">
        <f t="shared" si="7"/>
        <v>10202.18</v>
      </c>
      <c r="M10" s="14">
        <f t="shared" si="7"/>
        <v>10202.18</v>
      </c>
      <c r="N10" s="14">
        <f t="shared" si="8"/>
        <v>10559.26</v>
      </c>
      <c r="O10" s="14">
        <f t="shared" si="9"/>
        <v>10559.26</v>
      </c>
      <c r="P10" s="14">
        <f t="shared" si="10"/>
        <v>10854.92</v>
      </c>
      <c r="Q10" s="14">
        <f t="shared" si="11"/>
        <v>12504.87</v>
      </c>
      <c r="R10" s="14">
        <f t="shared" si="12"/>
        <v>13242.66</v>
      </c>
      <c r="S10" s="19">
        <f t="shared" si="13"/>
        <v>13242.66</v>
      </c>
      <c r="T10" s="41">
        <v>23255.06</v>
      </c>
      <c r="U10" s="12">
        <v>23255.06</v>
      </c>
      <c r="V10" s="12">
        <v>23255.06</v>
      </c>
      <c r="W10" s="18">
        <f t="shared" si="14"/>
        <v>29045.57</v>
      </c>
      <c r="X10" s="18">
        <f t="shared" si="15"/>
        <v>34854.68</v>
      </c>
    </row>
    <row r="11" spans="1:24" s="10" customFormat="1" ht="13.5">
      <c r="A11" s="7">
        <v>6</v>
      </c>
      <c r="B11" s="8" t="s">
        <v>5</v>
      </c>
      <c r="C11" s="12">
        <v>2443.6999999999998</v>
      </c>
      <c r="D11" s="13">
        <f t="shared" si="0"/>
        <v>2443.6999999999998</v>
      </c>
      <c r="E11" s="14">
        <f t="shared" si="1"/>
        <v>4161.62</v>
      </c>
      <c r="F11" s="14">
        <v>4405.99</v>
      </c>
      <c r="G11" s="14">
        <v>4432.87</v>
      </c>
      <c r="H11" s="14">
        <v>4994.92</v>
      </c>
      <c r="I11" s="14">
        <v>5903.98</v>
      </c>
      <c r="J11" s="14">
        <v>6023.72</v>
      </c>
      <c r="K11" s="13">
        <f t="shared" si="7"/>
        <v>6023.72</v>
      </c>
      <c r="L11" s="13">
        <f t="shared" si="7"/>
        <v>6023.72</v>
      </c>
      <c r="M11" s="14">
        <f t="shared" si="7"/>
        <v>6023.72</v>
      </c>
      <c r="N11" s="14">
        <v>6233.88</v>
      </c>
      <c r="O11" s="14">
        <f t="shared" si="9"/>
        <v>6233.88</v>
      </c>
      <c r="P11" s="14">
        <v>6407.38</v>
      </c>
      <c r="Q11" s="14">
        <v>7384.86</v>
      </c>
      <c r="R11" s="14">
        <v>7819.84</v>
      </c>
      <c r="S11" s="19">
        <f t="shared" si="13"/>
        <v>7819.84</v>
      </c>
      <c r="T11" s="41">
        <v>13731.64</v>
      </c>
      <c r="U11" s="12">
        <v>13731.64</v>
      </c>
      <c r="V11" s="12">
        <v>13731.64</v>
      </c>
      <c r="W11" s="18">
        <f t="shared" si="14"/>
        <v>17150.82</v>
      </c>
      <c r="X11" s="18">
        <f t="shared" si="15"/>
        <v>20580.98</v>
      </c>
    </row>
    <row r="12" spans="1:24" s="3" customFormat="1" ht="13.5">
      <c r="A12" s="7">
        <v>7</v>
      </c>
      <c r="B12" s="8" t="s">
        <v>6</v>
      </c>
      <c r="C12" s="12">
        <v>3132</v>
      </c>
      <c r="D12" s="13">
        <f t="shared" si="0"/>
        <v>3132</v>
      </c>
      <c r="E12" s="14">
        <f t="shared" si="1"/>
        <v>5333.8</v>
      </c>
      <c r="F12" s="14">
        <f t="shared" si="2"/>
        <v>5648.49</v>
      </c>
      <c r="G12" s="14">
        <f t="shared" si="3"/>
        <v>5682.38</v>
      </c>
      <c r="H12" s="14">
        <f t="shared" si="4"/>
        <v>6404.04</v>
      </c>
      <c r="I12" s="14">
        <f t="shared" si="5"/>
        <v>7569.58</v>
      </c>
      <c r="J12" s="14">
        <f t="shared" si="6"/>
        <v>7720.97</v>
      </c>
      <c r="K12" s="13">
        <f t="shared" si="7"/>
        <v>7720.97</v>
      </c>
      <c r="L12" s="13">
        <f t="shared" si="7"/>
        <v>7720.97</v>
      </c>
      <c r="M12" s="14">
        <f t="shared" si="7"/>
        <v>7720.97</v>
      </c>
      <c r="N12" s="14">
        <f t="shared" si="8"/>
        <v>7991.2</v>
      </c>
      <c r="O12" s="14">
        <f t="shared" si="9"/>
        <v>7991.2</v>
      </c>
      <c r="P12" s="14">
        <f t="shared" si="10"/>
        <v>8214.9500000000007</v>
      </c>
      <c r="Q12" s="14">
        <f t="shared" si="11"/>
        <v>9463.6200000000008</v>
      </c>
      <c r="R12" s="14">
        <f t="shared" si="12"/>
        <v>10021.969999999999</v>
      </c>
      <c r="S12" s="19">
        <f>R12*1</f>
        <v>10021.969999999999</v>
      </c>
      <c r="T12" s="41">
        <v>17599.330000000002</v>
      </c>
      <c r="U12" s="12">
        <v>17599.330000000002</v>
      </c>
      <c r="V12" s="12">
        <v>17599.330000000002</v>
      </c>
      <c r="W12" s="18">
        <f t="shared" si="14"/>
        <v>21981.56</v>
      </c>
      <c r="X12" s="18">
        <f t="shared" si="15"/>
        <v>26377.87</v>
      </c>
    </row>
    <row r="13" spans="1:24" s="3" customFormat="1" ht="13.5">
      <c r="A13" s="7">
        <v>8</v>
      </c>
      <c r="B13" s="8" t="s">
        <v>7</v>
      </c>
      <c r="C13" s="12">
        <v>4018</v>
      </c>
      <c r="D13" s="13">
        <f t="shared" si="0"/>
        <v>4018</v>
      </c>
      <c r="E13" s="14">
        <f t="shared" si="1"/>
        <v>6842.65</v>
      </c>
      <c r="F13" s="14">
        <f t="shared" si="2"/>
        <v>7246.37</v>
      </c>
      <c r="G13" s="14">
        <f t="shared" si="3"/>
        <v>7289.85</v>
      </c>
      <c r="H13" s="14">
        <f t="shared" si="4"/>
        <v>8215.66</v>
      </c>
      <c r="I13" s="14">
        <f t="shared" si="5"/>
        <v>9710.91</v>
      </c>
      <c r="J13" s="14">
        <f t="shared" si="6"/>
        <v>9905.1299999999992</v>
      </c>
      <c r="K13" s="13">
        <f t="shared" si="7"/>
        <v>9905.1299999999992</v>
      </c>
      <c r="L13" s="13">
        <f t="shared" si="7"/>
        <v>9905.1299999999992</v>
      </c>
      <c r="M13" s="14">
        <f t="shared" si="7"/>
        <v>9905.1299999999992</v>
      </c>
      <c r="N13" s="14">
        <f t="shared" si="8"/>
        <v>10251.81</v>
      </c>
      <c r="O13" s="14">
        <f t="shared" si="9"/>
        <v>10251.81</v>
      </c>
      <c r="P13" s="14">
        <f t="shared" si="10"/>
        <v>10538.86</v>
      </c>
      <c r="Q13" s="14">
        <f t="shared" si="11"/>
        <v>12140.77</v>
      </c>
      <c r="R13" s="14">
        <f t="shared" si="12"/>
        <v>12857.08</v>
      </c>
      <c r="S13" s="19">
        <f t="shared" si="13"/>
        <v>12857.08</v>
      </c>
      <c r="T13" s="41">
        <v>22577</v>
      </c>
      <c r="U13" s="12">
        <v>22577</v>
      </c>
      <c r="V13" s="12">
        <v>22577</v>
      </c>
      <c r="W13" s="18">
        <f t="shared" si="14"/>
        <v>28198.67</v>
      </c>
      <c r="X13" s="18">
        <f t="shared" si="15"/>
        <v>33838.400000000001</v>
      </c>
    </row>
    <row r="14" spans="1:24" s="3" customFormat="1" ht="13.5">
      <c r="A14" s="7">
        <v>9</v>
      </c>
      <c r="B14" s="8" t="s">
        <v>8</v>
      </c>
      <c r="C14" s="12">
        <v>3392</v>
      </c>
      <c r="D14" s="13">
        <f t="shared" si="0"/>
        <v>3392</v>
      </c>
      <c r="E14" s="14">
        <f t="shared" si="1"/>
        <v>5776.58</v>
      </c>
      <c r="F14" s="14">
        <v>6115.78</v>
      </c>
      <c r="G14" s="14">
        <v>6153.09</v>
      </c>
      <c r="H14" s="14">
        <v>6936.64</v>
      </c>
      <c r="I14" s="14">
        <v>8198.4599999999991</v>
      </c>
      <c r="J14" s="14">
        <v>8361.2800000000007</v>
      </c>
      <c r="K14" s="13">
        <v>8361.2800000000007</v>
      </c>
      <c r="L14" s="13">
        <v>8361.2800000000007</v>
      </c>
      <c r="M14" s="14">
        <v>8361.2800000000007</v>
      </c>
      <c r="N14" s="14">
        <v>8652.99</v>
      </c>
      <c r="O14" s="14">
        <v>8652.99</v>
      </c>
      <c r="P14" s="14">
        <v>8897.2199999999993</v>
      </c>
      <c r="Q14" s="14">
        <v>10250.620000000001</v>
      </c>
      <c r="R14" s="14">
        <v>10854.4</v>
      </c>
      <c r="S14" s="19">
        <v>10854.4</v>
      </c>
      <c r="T14" s="41">
        <v>19060.330000000002</v>
      </c>
      <c r="U14" s="12">
        <v>19060.330000000002</v>
      </c>
      <c r="V14" s="12">
        <v>19060.330000000002</v>
      </c>
      <c r="W14" s="18">
        <f t="shared" si="14"/>
        <v>23806.35</v>
      </c>
      <c r="X14" s="18">
        <f t="shared" si="15"/>
        <v>28567.62</v>
      </c>
    </row>
    <row r="15" spans="1:24" s="16" customFormat="1" ht="13.5">
      <c r="A15" s="7">
        <v>10</v>
      </c>
      <c r="B15" s="8" t="s">
        <v>9</v>
      </c>
      <c r="C15" s="12">
        <v>3796</v>
      </c>
      <c r="D15" s="13">
        <f t="shared" si="0"/>
        <v>3796</v>
      </c>
      <c r="E15" s="14">
        <f t="shared" si="1"/>
        <v>6464.59</v>
      </c>
      <c r="F15" s="14">
        <f t="shared" si="2"/>
        <v>6846</v>
      </c>
      <c r="G15" s="14">
        <f t="shared" si="3"/>
        <v>6887.08</v>
      </c>
      <c r="H15" s="14">
        <f t="shared" si="4"/>
        <v>7761.74</v>
      </c>
      <c r="I15" s="14">
        <f t="shared" si="5"/>
        <v>9174.3799999999992</v>
      </c>
      <c r="J15" s="14">
        <f t="shared" si="6"/>
        <v>9357.8700000000008</v>
      </c>
      <c r="K15" s="13">
        <f t="shared" si="7"/>
        <v>9357.8700000000008</v>
      </c>
      <c r="L15" s="13">
        <f t="shared" si="7"/>
        <v>9357.8700000000008</v>
      </c>
      <c r="M15" s="14">
        <f t="shared" si="7"/>
        <v>9357.8700000000008</v>
      </c>
      <c r="N15" s="14">
        <f t="shared" si="8"/>
        <v>9685.4</v>
      </c>
      <c r="O15" s="14">
        <f t="shared" si="9"/>
        <v>9685.4</v>
      </c>
      <c r="P15" s="14">
        <f t="shared" si="10"/>
        <v>9956.59</v>
      </c>
      <c r="Q15" s="14">
        <f t="shared" si="11"/>
        <v>11469.99</v>
      </c>
      <c r="R15" s="14">
        <f t="shared" si="12"/>
        <v>12146.72</v>
      </c>
      <c r="S15" s="19">
        <f t="shared" si="13"/>
        <v>12146.72</v>
      </c>
      <c r="T15" s="41">
        <v>21330.5</v>
      </c>
      <c r="U15" s="12">
        <v>21330.5</v>
      </c>
      <c r="V15" s="12">
        <v>21330.5</v>
      </c>
      <c r="W15" s="18">
        <f t="shared" si="14"/>
        <v>26641.79</v>
      </c>
      <c r="X15" s="18">
        <f t="shared" si="15"/>
        <v>31970.15</v>
      </c>
    </row>
    <row r="16" spans="1:24" s="3" customFormat="1" ht="13.5">
      <c r="A16" s="7">
        <v>11</v>
      </c>
      <c r="B16" s="8" t="s">
        <v>10</v>
      </c>
      <c r="C16" s="12">
        <v>3811</v>
      </c>
      <c r="D16" s="13">
        <f t="shared" si="0"/>
        <v>3811</v>
      </c>
      <c r="E16" s="14">
        <f t="shared" si="1"/>
        <v>6490.13</v>
      </c>
      <c r="F16" s="14">
        <f t="shared" si="2"/>
        <v>6873.05</v>
      </c>
      <c r="G16" s="14">
        <f t="shared" si="3"/>
        <v>6914.29</v>
      </c>
      <c r="H16" s="14">
        <f t="shared" si="4"/>
        <v>7792.4</v>
      </c>
      <c r="I16" s="14">
        <f t="shared" si="5"/>
        <v>9210.6200000000008</v>
      </c>
      <c r="J16" s="14">
        <f t="shared" si="6"/>
        <v>9394.83</v>
      </c>
      <c r="K16" s="13">
        <f t="shared" si="7"/>
        <v>9394.83</v>
      </c>
      <c r="L16" s="13">
        <f t="shared" si="7"/>
        <v>9394.83</v>
      </c>
      <c r="M16" s="14">
        <f t="shared" si="7"/>
        <v>9394.83</v>
      </c>
      <c r="N16" s="14">
        <f t="shared" si="8"/>
        <v>9723.65</v>
      </c>
      <c r="O16" s="14">
        <f t="shared" si="9"/>
        <v>9723.65</v>
      </c>
      <c r="P16" s="14">
        <f t="shared" si="10"/>
        <v>9995.91</v>
      </c>
      <c r="Q16" s="14">
        <f t="shared" si="11"/>
        <v>11515.29</v>
      </c>
      <c r="R16" s="14">
        <f t="shared" si="12"/>
        <v>12194.69</v>
      </c>
      <c r="S16" s="19">
        <f t="shared" si="13"/>
        <v>12194.69</v>
      </c>
      <c r="T16" s="41">
        <v>21414.799999999999</v>
      </c>
      <c r="U16" s="12">
        <v>21414.799999999999</v>
      </c>
      <c r="V16" s="12">
        <v>21414.799999999999</v>
      </c>
      <c r="W16" s="18">
        <f t="shared" si="14"/>
        <v>26747.09</v>
      </c>
      <c r="X16" s="18">
        <f t="shared" si="15"/>
        <v>32096.51</v>
      </c>
    </row>
    <row r="17" spans="1:24" s="3" customFormat="1" ht="13.5">
      <c r="A17" s="7">
        <v>12</v>
      </c>
      <c r="B17" s="85" t="s">
        <v>11</v>
      </c>
      <c r="C17" s="86">
        <v>3148.9</v>
      </c>
      <c r="D17" s="87">
        <f t="shared" si="0"/>
        <v>3148.9</v>
      </c>
      <c r="E17" s="88">
        <f t="shared" si="1"/>
        <v>5362.58</v>
      </c>
      <c r="F17" s="88">
        <f t="shared" si="2"/>
        <v>5678.97</v>
      </c>
      <c r="G17" s="88">
        <f t="shared" si="3"/>
        <v>5713.04</v>
      </c>
      <c r="H17" s="88">
        <f t="shared" si="4"/>
        <v>6438.6</v>
      </c>
      <c r="I17" s="88">
        <f t="shared" si="5"/>
        <v>7610.43</v>
      </c>
      <c r="J17" s="88">
        <f t="shared" si="6"/>
        <v>7762.64</v>
      </c>
      <c r="K17" s="87">
        <f t="shared" si="7"/>
        <v>7762.64</v>
      </c>
      <c r="L17" s="87">
        <f t="shared" si="7"/>
        <v>7762.64</v>
      </c>
      <c r="M17" s="88">
        <f t="shared" si="7"/>
        <v>7762.64</v>
      </c>
      <c r="N17" s="88">
        <f t="shared" si="8"/>
        <v>8034.33</v>
      </c>
      <c r="O17" s="88">
        <f t="shared" si="9"/>
        <v>8034.33</v>
      </c>
      <c r="P17" s="88">
        <f t="shared" si="10"/>
        <v>8259.2900000000009</v>
      </c>
      <c r="Q17" s="88">
        <f t="shared" si="11"/>
        <v>9514.7000000000007</v>
      </c>
      <c r="R17" s="95">
        <v>10076.07</v>
      </c>
      <c r="S17" s="96">
        <v>10076.07</v>
      </c>
      <c r="T17" s="97">
        <v>17693.580000000002</v>
      </c>
      <c r="U17" s="98">
        <v>17693.580000000002</v>
      </c>
      <c r="V17" s="98">
        <v>17693.580000000002</v>
      </c>
      <c r="W17" s="99">
        <f t="shared" si="14"/>
        <v>22099.279999999999</v>
      </c>
      <c r="X17" s="99">
        <f t="shared" si="15"/>
        <v>26519.14</v>
      </c>
    </row>
    <row r="18" spans="1:24" s="3" customFormat="1" ht="13.5">
      <c r="A18" s="7">
        <v>13</v>
      </c>
      <c r="B18" s="8" t="s">
        <v>12</v>
      </c>
      <c r="C18" s="18">
        <v>3161</v>
      </c>
      <c r="D18" s="13">
        <f t="shared" si="0"/>
        <v>3161</v>
      </c>
      <c r="E18" s="14">
        <f t="shared" si="1"/>
        <v>5383.18</v>
      </c>
      <c r="F18" s="14">
        <f t="shared" si="2"/>
        <v>5700.79</v>
      </c>
      <c r="G18" s="14">
        <f t="shared" si="3"/>
        <v>5734.99</v>
      </c>
      <c r="H18" s="14">
        <f t="shared" si="4"/>
        <v>6463.33</v>
      </c>
      <c r="I18" s="14">
        <f t="shared" si="5"/>
        <v>7639.66</v>
      </c>
      <c r="J18" s="14">
        <f t="shared" si="6"/>
        <v>7792.45</v>
      </c>
      <c r="K18" s="13">
        <f t="shared" si="7"/>
        <v>7792.45</v>
      </c>
      <c r="L18" s="13">
        <f t="shared" si="7"/>
        <v>7792.45</v>
      </c>
      <c r="M18" s="14">
        <f t="shared" si="7"/>
        <v>7792.45</v>
      </c>
      <c r="N18" s="14">
        <f t="shared" si="8"/>
        <v>8065.19</v>
      </c>
      <c r="O18" s="14">
        <f t="shared" si="9"/>
        <v>8065.19</v>
      </c>
      <c r="P18" s="14">
        <v>8291.2999999999993</v>
      </c>
      <c r="Q18" s="14">
        <v>9552.5400000000009</v>
      </c>
      <c r="R18" s="14">
        <v>10115.200000000001</v>
      </c>
      <c r="S18" s="19">
        <f t="shared" si="13"/>
        <v>10115.200000000001</v>
      </c>
      <c r="T18" s="41">
        <v>17762.29</v>
      </c>
      <c r="U18" s="12">
        <v>17762.29</v>
      </c>
      <c r="V18" s="12">
        <v>17762.29</v>
      </c>
      <c r="W18" s="18">
        <f t="shared" si="14"/>
        <v>22185.1</v>
      </c>
      <c r="X18" s="18">
        <f t="shared" si="15"/>
        <v>26622.12</v>
      </c>
    </row>
    <row r="19" spans="1:24" s="3" customFormat="1" ht="13.5">
      <c r="A19" s="7">
        <v>14</v>
      </c>
      <c r="B19" s="8" t="s">
        <v>13</v>
      </c>
      <c r="C19" s="12">
        <v>3130</v>
      </c>
      <c r="D19" s="13">
        <f t="shared" si="0"/>
        <v>3130</v>
      </c>
      <c r="E19" s="14">
        <f t="shared" si="1"/>
        <v>5330.39</v>
      </c>
      <c r="F19" s="14">
        <v>5643.39</v>
      </c>
      <c r="G19" s="14">
        <v>5677.82</v>
      </c>
      <c r="H19" s="14">
        <v>6400.85</v>
      </c>
      <c r="I19" s="14">
        <v>7565.21</v>
      </c>
      <c r="J19" s="14">
        <v>7715.45</v>
      </c>
      <c r="K19" s="13">
        <v>7715.45</v>
      </c>
      <c r="L19" s="13">
        <v>7715.45</v>
      </c>
      <c r="M19" s="14">
        <v>7715.45</v>
      </c>
      <c r="N19" s="14">
        <v>7984.63</v>
      </c>
      <c r="O19" s="14">
        <v>7984.63</v>
      </c>
      <c r="P19" s="14">
        <v>8209.99</v>
      </c>
      <c r="Q19" s="14">
        <v>9458.86</v>
      </c>
      <c r="R19" s="14">
        <v>10016</v>
      </c>
      <c r="S19" s="19">
        <v>10016</v>
      </c>
      <c r="T19" s="41">
        <v>17588.099999999999</v>
      </c>
      <c r="U19" s="12">
        <v>17588.099999999999</v>
      </c>
      <c r="V19" s="12">
        <v>17588.099999999999</v>
      </c>
      <c r="W19" s="18">
        <f t="shared" si="14"/>
        <v>21967.54</v>
      </c>
      <c r="X19" s="18">
        <f t="shared" si="15"/>
        <v>26361.05</v>
      </c>
    </row>
    <row r="20" spans="1:24" s="3" customFormat="1" ht="13.5">
      <c r="A20" s="7">
        <v>15</v>
      </c>
      <c r="B20" s="8" t="s">
        <v>14</v>
      </c>
      <c r="C20" s="12">
        <v>3338</v>
      </c>
      <c r="D20" s="13">
        <f t="shared" si="0"/>
        <v>3338</v>
      </c>
      <c r="E20" s="14">
        <f t="shared" si="1"/>
        <v>5684.61</v>
      </c>
      <c r="F20" s="14">
        <f t="shared" si="2"/>
        <v>6020</v>
      </c>
      <c r="G20" s="14">
        <f t="shared" si="3"/>
        <v>6056.12</v>
      </c>
      <c r="H20" s="14">
        <f t="shared" si="4"/>
        <v>6825.25</v>
      </c>
      <c r="I20" s="14">
        <f t="shared" si="5"/>
        <v>8067.45</v>
      </c>
      <c r="J20" s="14">
        <f t="shared" si="6"/>
        <v>8228.7999999999993</v>
      </c>
      <c r="K20" s="13">
        <f t="shared" si="7"/>
        <v>8228.7999999999993</v>
      </c>
      <c r="L20" s="13">
        <f t="shared" si="7"/>
        <v>8228.7999999999993</v>
      </c>
      <c r="M20" s="14">
        <f t="shared" si="7"/>
        <v>8228.7999999999993</v>
      </c>
      <c r="N20" s="14">
        <f t="shared" si="8"/>
        <v>8516.81</v>
      </c>
      <c r="O20" s="14">
        <f t="shared" si="9"/>
        <v>8516.81</v>
      </c>
      <c r="P20" s="14">
        <f t="shared" si="10"/>
        <v>8755.2800000000007</v>
      </c>
      <c r="Q20" s="14">
        <f t="shared" si="11"/>
        <v>10086.08</v>
      </c>
      <c r="R20" s="14">
        <f t="shared" si="12"/>
        <v>10681.16</v>
      </c>
      <c r="S20" s="19">
        <f t="shared" si="13"/>
        <v>10681.16</v>
      </c>
      <c r="T20" s="41">
        <v>18756.89</v>
      </c>
      <c r="U20" s="12">
        <v>18756.89</v>
      </c>
      <c r="V20" s="12">
        <v>18756.89</v>
      </c>
      <c r="W20" s="18">
        <f t="shared" si="14"/>
        <v>23427.360000000001</v>
      </c>
      <c r="X20" s="18">
        <f t="shared" si="15"/>
        <v>28112.83</v>
      </c>
    </row>
    <row r="21" spans="1:24" s="3" customFormat="1" ht="13.5">
      <c r="A21" s="7">
        <v>16</v>
      </c>
      <c r="B21" s="8" t="s">
        <v>15</v>
      </c>
      <c r="C21" s="12">
        <v>4121</v>
      </c>
      <c r="D21" s="13">
        <v>4121</v>
      </c>
      <c r="E21" s="14">
        <v>7018.06</v>
      </c>
      <c r="F21" s="14">
        <v>7432.13</v>
      </c>
      <c r="G21" s="14">
        <v>7378.75</v>
      </c>
      <c r="H21" s="14">
        <v>8315.85</v>
      </c>
      <c r="I21" s="14">
        <v>9829.34</v>
      </c>
      <c r="J21" s="14">
        <v>10025.92</v>
      </c>
      <c r="K21" s="13">
        <v>10025.92</v>
      </c>
      <c r="L21" s="13">
        <v>10025.92</v>
      </c>
      <c r="M21" s="14">
        <v>10025.92</v>
      </c>
      <c r="N21" s="14">
        <v>10376.83</v>
      </c>
      <c r="O21" s="14">
        <v>10376.83</v>
      </c>
      <c r="P21" s="14">
        <v>10667.38</v>
      </c>
      <c r="Q21" s="14">
        <v>12288.82</v>
      </c>
      <c r="R21" s="14">
        <v>13014.4</v>
      </c>
      <c r="S21" s="19">
        <v>13014.4</v>
      </c>
      <c r="T21" s="41">
        <v>22853.29</v>
      </c>
      <c r="U21" s="12">
        <v>22853.29</v>
      </c>
      <c r="V21" s="12">
        <v>22853.29</v>
      </c>
      <c r="W21" s="18">
        <f t="shared" si="14"/>
        <v>28543.759999999998</v>
      </c>
      <c r="X21" s="18">
        <f t="shared" si="15"/>
        <v>34252.51</v>
      </c>
    </row>
    <row r="22" spans="1:24" s="3" customFormat="1" ht="13.5">
      <c r="A22" s="7">
        <v>17</v>
      </c>
      <c r="B22" s="8" t="s">
        <v>16</v>
      </c>
      <c r="C22" s="12">
        <v>3729</v>
      </c>
      <c r="D22" s="13">
        <v>3729</v>
      </c>
      <c r="E22" s="14">
        <v>6350</v>
      </c>
      <c r="F22" s="14">
        <v>6725</v>
      </c>
      <c r="G22" s="14">
        <v>6765</v>
      </c>
      <c r="H22" s="14">
        <v>7624</v>
      </c>
      <c r="I22" s="14">
        <v>9011</v>
      </c>
      <c r="J22" s="14">
        <v>9192</v>
      </c>
      <c r="K22" s="13">
        <v>9192</v>
      </c>
      <c r="L22" s="13">
        <v>9192</v>
      </c>
      <c r="M22" s="14">
        <v>9192</v>
      </c>
      <c r="N22" s="14">
        <v>9513</v>
      </c>
      <c r="O22" s="14">
        <v>9513</v>
      </c>
      <c r="P22" s="14">
        <v>9779</v>
      </c>
      <c r="Q22" s="14">
        <v>11269</v>
      </c>
      <c r="R22" s="14">
        <v>11933</v>
      </c>
      <c r="S22" s="19">
        <v>11933</v>
      </c>
      <c r="T22" s="41">
        <v>20954</v>
      </c>
      <c r="U22" s="12">
        <v>20954</v>
      </c>
      <c r="V22" s="12">
        <v>20954</v>
      </c>
      <c r="W22" s="18">
        <f t="shared" si="14"/>
        <v>26171.55</v>
      </c>
      <c r="X22" s="18">
        <f t="shared" si="15"/>
        <v>31405.86</v>
      </c>
    </row>
    <row r="23" spans="1:24" s="3" customFormat="1" ht="13.5">
      <c r="A23" s="7">
        <v>18</v>
      </c>
      <c r="B23" s="8" t="s">
        <v>17</v>
      </c>
      <c r="C23" s="12">
        <v>3494</v>
      </c>
      <c r="D23" s="13">
        <f t="shared" si="0"/>
        <v>3494</v>
      </c>
      <c r="E23" s="14">
        <f t="shared" si="1"/>
        <v>5950.28</v>
      </c>
      <c r="F23" s="14">
        <f t="shared" si="2"/>
        <v>6301.35</v>
      </c>
      <c r="G23" s="14">
        <f t="shared" si="3"/>
        <v>6339.16</v>
      </c>
      <c r="H23" s="14">
        <f t="shared" si="4"/>
        <v>7144.23</v>
      </c>
      <c r="I23" s="14">
        <f t="shared" si="5"/>
        <v>8444.48</v>
      </c>
      <c r="J23" s="14">
        <f t="shared" si="6"/>
        <v>8613.3700000000008</v>
      </c>
      <c r="K23" s="13">
        <f t="shared" si="7"/>
        <v>8613.3700000000008</v>
      </c>
      <c r="L23" s="13">
        <f t="shared" si="7"/>
        <v>8613.3700000000008</v>
      </c>
      <c r="M23" s="14">
        <f t="shared" si="7"/>
        <v>8613.3700000000008</v>
      </c>
      <c r="N23" s="14">
        <f t="shared" si="8"/>
        <v>8914.84</v>
      </c>
      <c r="O23" s="14">
        <f t="shared" si="9"/>
        <v>8914.84</v>
      </c>
      <c r="P23" s="14">
        <f t="shared" si="10"/>
        <v>9164.4599999999991</v>
      </c>
      <c r="Q23" s="14">
        <f t="shared" si="11"/>
        <v>10557.46</v>
      </c>
      <c r="R23" s="14">
        <v>11180.8</v>
      </c>
      <c r="S23" s="19">
        <v>11180.8</v>
      </c>
      <c r="T23" s="41">
        <v>19633.48</v>
      </c>
      <c r="U23" s="12">
        <v>19633.48</v>
      </c>
      <c r="V23" s="12">
        <v>19633.48</v>
      </c>
      <c r="W23" s="18">
        <f t="shared" si="14"/>
        <v>24522.22</v>
      </c>
      <c r="X23" s="18">
        <f t="shared" si="15"/>
        <v>29426.66</v>
      </c>
    </row>
    <row r="24" spans="1:24" s="3" customFormat="1" ht="13.5" customHeight="1">
      <c r="A24" s="7">
        <v>19</v>
      </c>
      <c r="B24" s="8" t="s">
        <v>18</v>
      </c>
      <c r="C24" s="12">
        <v>3566.87</v>
      </c>
      <c r="D24" s="13">
        <v>3566.87</v>
      </c>
      <c r="E24" s="14">
        <v>6074.38</v>
      </c>
      <c r="F24" s="14">
        <v>6432.77</v>
      </c>
      <c r="G24" s="14">
        <v>6471.36</v>
      </c>
      <c r="H24" s="14">
        <v>7293.23</v>
      </c>
      <c r="I24" s="14">
        <v>8620.6</v>
      </c>
      <c r="J24" s="14">
        <v>8793.01</v>
      </c>
      <c r="K24" s="13">
        <v>8793.01</v>
      </c>
      <c r="L24" s="13">
        <v>8793.01</v>
      </c>
      <c r="M24" s="14">
        <v>8793.01</v>
      </c>
      <c r="N24" s="14">
        <v>9100.76</v>
      </c>
      <c r="O24" s="14">
        <v>9100.76</v>
      </c>
      <c r="P24" s="14">
        <v>9355.58</v>
      </c>
      <c r="Q24" s="14">
        <v>10777.63</v>
      </c>
      <c r="R24" s="14">
        <v>11413.51</v>
      </c>
      <c r="S24" s="19">
        <v>11413.51</v>
      </c>
      <c r="T24" s="41">
        <v>20042.810000000001</v>
      </c>
      <c r="U24" s="12">
        <v>20042.810000000001</v>
      </c>
      <c r="V24" s="12">
        <v>20042.810000000001</v>
      </c>
      <c r="W24" s="18">
        <f t="shared" si="14"/>
        <v>25033.47</v>
      </c>
      <c r="X24" s="18">
        <f t="shared" si="15"/>
        <v>30040.16</v>
      </c>
    </row>
    <row r="25" spans="1:24" s="3" customFormat="1" ht="13.5">
      <c r="A25" s="7">
        <v>20</v>
      </c>
      <c r="B25" s="8" t="s">
        <v>19</v>
      </c>
      <c r="C25" s="12">
        <v>3859.7</v>
      </c>
      <c r="D25" s="13">
        <f t="shared" si="0"/>
        <v>3859.7</v>
      </c>
      <c r="E25" s="14">
        <f t="shared" si="1"/>
        <v>6573.07</v>
      </c>
      <c r="F25" s="14">
        <v>6986.06</v>
      </c>
      <c r="G25" s="14">
        <v>7024.65</v>
      </c>
      <c r="H25" s="14">
        <v>7950.98</v>
      </c>
      <c r="I25" s="14">
        <v>9336.61</v>
      </c>
      <c r="J25" s="14">
        <v>9514.16</v>
      </c>
      <c r="K25" s="13">
        <v>9514.16</v>
      </c>
      <c r="L25" s="13">
        <v>9514.16</v>
      </c>
      <c r="M25" s="14">
        <v>9514.16</v>
      </c>
      <c r="N25" s="14">
        <v>9846.09</v>
      </c>
      <c r="O25" s="14">
        <v>9846.09</v>
      </c>
      <c r="P25" s="14">
        <v>10123.99</v>
      </c>
      <c r="Q25" s="14">
        <v>11664.01</v>
      </c>
      <c r="R25" s="14">
        <v>12351.04</v>
      </c>
      <c r="S25" s="19">
        <v>12351.04</v>
      </c>
      <c r="T25" s="41">
        <v>21688.43</v>
      </c>
      <c r="U25" s="12">
        <v>21688.43</v>
      </c>
      <c r="V25" s="12">
        <v>21688.43</v>
      </c>
      <c r="W25" s="18">
        <f t="shared" si="14"/>
        <v>27088.85</v>
      </c>
      <c r="X25" s="18">
        <f t="shared" si="15"/>
        <v>32506.62</v>
      </c>
    </row>
    <row r="26" spans="1:24" s="3" customFormat="1" ht="13.5">
      <c r="A26" s="7">
        <v>21</v>
      </c>
      <c r="B26" s="8" t="s">
        <v>20</v>
      </c>
      <c r="C26" s="12">
        <v>4120</v>
      </c>
      <c r="D26" s="13">
        <f t="shared" si="0"/>
        <v>4120</v>
      </c>
      <c r="E26" s="14">
        <f t="shared" si="1"/>
        <v>7016.36</v>
      </c>
      <c r="F26" s="14">
        <f t="shared" si="2"/>
        <v>7430.33</v>
      </c>
      <c r="G26" s="14">
        <f t="shared" si="3"/>
        <v>7474.91</v>
      </c>
      <c r="H26" s="14">
        <f t="shared" si="4"/>
        <v>8424.2199999999993</v>
      </c>
      <c r="I26" s="14">
        <f t="shared" si="5"/>
        <v>9957.43</v>
      </c>
      <c r="J26" s="14">
        <f t="shared" si="6"/>
        <v>10156.58</v>
      </c>
      <c r="K26" s="13">
        <f t="shared" si="7"/>
        <v>10156.58</v>
      </c>
      <c r="L26" s="13">
        <f t="shared" si="7"/>
        <v>10156.58</v>
      </c>
      <c r="M26" s="14">
        <f t="shared" si="7"/>
        <v>10156.58</v>
      </c>
      <c r="N26" s="14">
        <f t="shared" si="8"/>
        <v>10512.06</v>
      </c>
      <c r="O26" s="14">
        <f t="shared" si="9"/>
        <v>10512.06</v>
      </c>
      <c r="P26" s="14">
        <f t="shared" si="10"/>
        <v>10806.4</v>
      </c>
      <c r="Q26" s="14">
        <f t="shared" si="11"/>
        <v>12448.97</v>
      </c>
      <c r="R26" s="14">
        <f t="shared" si="12"/>
        <v>13183.46</v>
      </c>
      <c r="S26" s="19">
        <f t="shared" si="13"/>
        <v>13183.46</v>
      </c>
      <c r="T26" s="41">
        <v>23151.1</v>
      </c>
      <c r="U26" s="12">
        <v>23151.1</v>
      </c>
      <c r="V26" s="12">
        <v>23151.1</v>
      </c>
      <c r="W26" s="18">
        <f t="shared" si="14"/>
        <v>28915.72</v>
      </c>
      <c r="X26" s="18">
        <f t="shared" si="15"/>
        <v>34698.86</v>
      </c>
    </row>
    <row r="27" spans="1:24" s="3" customFormat="1" ht="13.5">
      <c r="A27" s="20">
        <v>22</v>
      </c>
      <c r="B27" s="8" t="s">
        <v>21</v>
      </c>
      <c r="C27" s="12">
        <v>4096</v>
      </c>
      <c r="D27" s="13">
        <v>4096</v>
      </c>
      <c r="E27" s="14">
        <v>6975.49</v>
      </c>
      <c r="F27" s="14">
        <v>7387.04</v>
      </c>
      <c r="G27" s="14">
        <v>7431.36</v>
      </c>
      <c r="H27" s="14">
        <v>8375.15</v>
      </c>
      <c r="I27" s="14">
        <v>9899.42</v>
      </c>
      <c r="J27" s="14">
        <v>10097.41</v>
      </c>
      <c r="K27" s="13">
        <v>10097.41</v>
      </c>
      <c r="L27" s="13">
        <v>10097.41</v>
      </c>
      <c r="M27" s="14">
        <v>10097.41</v>
      </c>
      <c r="N27" s="14">
        <v>10450.82</v>
      </c>
      <c r="O27" s="14">
        <v>10450.82</v>
      </c>
      <c r="P27" s="14">
        <v>10743.45</v>
      </c>
      <c r="Q27" s="14">
        <v>12376.45</v>
      </c>
      <c r="R27" s="14">
        <v>13106.66</v>
      </c>
      <c r="S27" s="19">
        <v>13106.66</v>
      </c>
      <c r="T27" s="41">
        <v>23016.240000000002</v>
      </c>
      <c r="U27" s="12">
        <v>23016.240000000002</v>
      </c>
      <c r="V27" s="12">
        <v>23016.240000000002</v>
      </c>
      <c r="W27" s="18">
        <f t="shared" si="14"/>
        <v>28747.279999999999</v>
      </c>
      <c r="X27" s="18">
        <f t="shared" si="15"/>
        <v>34496.74</v>
      </c>
    </row>
    <row r="28" spans="1:24" s="3" customFormat="1" ht="13.5">
      <c r="A28" s="20">
        <v>23</v>
      </c>
      <c r="B28" s="8" t="s">
        <v>22</v>
      </c>
      <c r="C28" s="12">
        <v>4727</v>
      </c>
      <c r="D28" s="13">
        <f t="shared" si="0"/>
        <v>4727</v>
      </c>
      <c r="E28" s="14">
        <f t="shared" si="1"/>
        <v>8050.08</v>
      </c>
      <c r="F28" s="14">
        <f t="shared" si="2"/>
        <v>8525.0300000000007</v>
      </c>
      <c r="G28" s="14">
        <f t="shared" si="3"/>
        <v>8576.18</v>
      </c>
      <c r="H28" s="14">
        <f t="shared" si="4"/>
        <v>9665.35</v>
      </c>
      <c r="I28" s="14">
        <f t="shared" si="5"/>
        <v>11424.44</v>
      </c>
      <c r="J28" s="14">
        <f t="shared" si="6"/>
        <v>11652.93</v>
      </c>
      <c r="K28" s="13">
        <f t="shared" si="7"/>
        <v>11652.93</v>
      </c>
      <c r="L28" s="13">
        <f t="shared" si="7"/>
        <v>11652.93</v>
      </c>
      <c r="M28" s="14">
        <f t="shared" si="7"/>
        <v>11652.93</v>
      </c>
      <c r="N28" s="14">
        <f t="shared" si="8"/>
        <v>12060.78</v>
      </c>
      <c r="O28" s="14">
        <f t="shared" si="9"/>
        <v>12060.78</v>
      </c>
      <c r="P28" s="14">
        <f t="shared" si="10"/>
        <v>12398.48</v>
      </c>
      <c r="Q28" s="14">
        <f t="shared" si="11"/>
        <v>14283.05</v>
      </c>
      <c r="R28" s="14">
        <f t="shared" si="12"/>
        <v>15125.75</v>
      </c>
      <c r="S28" s="19">
        <f t="shared" si="13"/>
        <v>15125.75</v>
      </c>
      <c r="T28" s="41">
        <v>26562</v>
      </c>
      <c r="U28" s="12">
        <v>26562</v>
      </c>
      <c r="V28" s="12">
        <v>26562</v>
      </c>
      <c r="W28" s="18">
        <f t="shared" si="14"/>
        <v>33175.94</v>
      </c>
      <c r="X28" s="18">
        <f t="shared" si="15"/>
        <v>39811.129999999997</v>
      </c>
    </row>
    <row r="29" spans="1:24" s="3" customFormat="1" ht="13.5">
      <c r="A29" s="20">
        <v>24</v>
      </c>
      <c r="B29" s="8" t="s">
        <v>23</v>
      </c>
      <c r="C29" s="12">
        <v>4037</v>
      </c>
      <c r="D29" s="13">
        <f t="shared" si="0"/>
        <v>4037</v>
      </c>
      <c r="E29" s="14">
        <f t="shared" si="1"/>
        <v>6875.01</v>
      </c>
      <c r="F29" s="14">
        <f t="shared" si="2"/>
        <v>7280.64</v>
      </c>
      <c r="G29" s="14">
        <f t="shared" si="3"/>
        <v>7324.32</v>
      </c>
      <c r="H29" s="14">
        <f t="shared" si="4"/>
        <v>8254.51</v>
      </c>
      <c r="I29" s="14">
        <f t="shared" si="5"/>
        <v>9756.83</v>
      </c>
      <c r="J29" s="14">
        <f t="shared" si="6"/>
        <v>9951.9699999999993</v>
      </c>
      <c r="K29" s="13">
        <f t="shared" si="7"/>
        <v>9951.9699999999993</v>
      </c>
      <c r="L29" s="13">
        <f t="shared" si="7"/>
        <v>9951.9699999999993</v>
      </c>
      <c r="M29" s="14">
        <f t="shared" si="7"/>
        <v>9951.9699999999993</v>
      </c>
      <c r="N29" s="14">
        <f t="shared" si="8"/>
        <v>10300.290000000001</v>
      </c>
      <c r="O29" s="14">
        <f t="shared" si="9"/>
        <v>10300.290000000001</v>
      </c>
      <c r="P29" s="14">
        <f t="shared" si="10"/>
        <v>10588.7</v>
      </c>
      <c r="Q29" s="14">
        <f t="shared" si="11"/>
        <v>12198.18</v>
      </c>
      <c r="R29" s="14">
        <f t="shared" si="12"/>
        <v>12917.87</v>
      </c>
      <c r="S29" s="19">
        <f t="shared" si="13"/>
        <v>12917.87</v>
      </c>
      <c r="T29" s="41">
        <v>22684.71</v>
      </c>
      <c r="U29" s="12">
        <v>22684.71</v>
      </c>
      <c r="V29" s="12">
        <v>22684.71</v>
      </c>
      <c r="W29" s="18">
        <f t="shared" si="14"/>
        <v>28333.200000000001</v>
      </c>
      <c r="X29" s="18">
        <f t="shared" si="15"/>
        <v>33999.839999999997</v>
      </c>
    </row>
    <row r="30" spans="1:24" s="3" customFormat="1" ht="13.5">
      <c r="A30" s="20">
        <v>25</v>
      </c>
      <c r="B30" s="8" t="s">
        <v>24</v>
      </c>
      <c r="C30" s="18">
        <v>2900</v>
      </c>
      <c r="D30" s="13">
        <f t="shared" si="0"/>
        <v>2900</v>
      </c>
      <c r="E30" s="14">
        <f t="shared" si="1"/>
        <v>4938.7</v>
      </c>
      <c r="F30" s="14">
        <f t="shared" si="2"/>
        <v>5230.08</v>
      </c>
      <c r="G30" s="14">
        <f t="shared" si="3"/>
        <v>5261.46</v>
      </c>
      <c r="H30" s="14">
        <f t="shared" si="4"/>
        <v>5929.67</v>
      </c>
      <c r="I30" s="14">
        <f t="shared" si="5"/>
        <v>7008.87</v>
      </c>
      <c r="J30" s="14">
        <f t="shared" si="6"/>
        <v>7149.05</v>
      </c>
      <c r="K30" s="13">
        <f t="shared" si="7"/>
        <v>7149.05</v>
      </c>
      <c r="L30" s="13">
        <f t="shared" si="7"/>
        <v>7149.05</v>
      </c>
      <c r="M30" s="14">
        <f t="shared" si="7"/>
        <v>7149.05</v>
      </c>
      <c r="N30" s="14">
        <f t="shared" si="8"/>
        <v>7399.27</v>
      </c>
      <c r="O30" s="14">
        <f t="shared" si="9"/>
        <v>7399.27</v>
      </c>
      <c r="P30" s="14">
        <f t="shared" si="10"/>
        <v>7606.45</v>
      </c>
      <c r="Q30" s="14">
        <f t="shared" si="11"/>
        <v>8762.6299999999992</v>
      </c>
      <c r="R30" s="14">
        <f t="shared" si="12"/>
        <v>9279.6299999999992</v>
      </c>
      <c r="S30" s="19">
        <f t="shared" si="13"/>
        <v>9279.6299999999992</v>
      </c>
      <c r="T30" s="41">
        <v>16295.01</v>
      </c>
      <c r="U30" s="12">
        <v>16295.01</v>
      </c>
      <c r="V30" s="12">
        <v>16295.01</v>
      </c>
      <c r="W30" s="18">
        <f t="shared" si="14"/>
        <v>20352.47</v>
      </c>
      <c r="X30" s="18">
        <f t="shared" si="15"/>
        <v>24422.959999999999</v>
      </c>
    </row>
    <row r="31" spans="1:24" s="3" customFormat="1" ht="13.5">
      <c r="A31" s="20">
        <v>26</v>
      </c>
      <c r="B31" s="8" t="s">
        <v>25</v>
      </c>
      <c r="C31" s="12">
        <v>2591.6</v>
      </c>
      <c r="D31" s="13">
        <f t="shared" si="0"/>
        <v>2591.6</v>
      </c>
      <c r="E31" s="14">
        <f t="shared" si="1"/>
        <v>4413.49</v>
      </c>
      <c r="F31" s="14">
        <f t="shared" si="2"/>
        <v>4673.8900000000003</v>
      </c>
      <c r="G31" s="14">
        <f t="shared" si="3"/>
        <v>4701.93</v>
      </c>
      <c r="H31" s="14">
        <f t="shared" si="4"/>
        <v>5299.08</v>
      </c>
      <c r="I31" s="14">
        <f t="shared" si="5"/>
        <v>6263.51</v>
      </c>
      <c r="J31" s="14">
        <f t="shared" si="6"/>
        <v>6388.78</v>
      </c>
      <c r="K31" s="13">
        <f t="shared" si="7"/>
        <v>6388.78</v>
      </c>
      <c r="L31" s="13">
        <f t="shared" si="7"/>
        <v>6388.78</v>
      </c>
      <c r="M31" s="14">
        <f t="shared" si="7"/>
        <v>6388.78</v>
      </c>
      <c r="N31" s="14">
        <f t="shared" si="8"/>
        <v>6612.39</v>
      </c>
      <c r="O31" s="14">
        <f t="shared" si="9"/>
        <v>6612.39</v>
      </c>
      <c r="P31" s="14">
        <f t="shared" si="10"/>
        <v>6797.54</v>
      </c>
      <c r="Q31" s="14">
        <f t="shared" si="11"/>
        <v>7830.77</v>
      </c>
      <c r="R31" s="14">
        <f t="shared" si="12"/>
        <v>8292.7900000000009</v>
      </c>
      <c r="S31" s="19">
        <f t="shared" si="13"/>
        <v>8292.7900000000009</v>
      </c>
      <c r="T31" s="41">
        <f>S31*1*1.756</f>
        <v>14562.14</v>
      </c>
      <c r="U31" s="12">
        <v>14562.12</v>
      </c>
      <c r="V31" s="12">
        <v>14562.12</v>
      </c>
      <c r="W31" s="18">
        <f t="shared" si="14"/>
        <v>18188.09</v>
      </c>
      <c r="X31" s="18">
        <f t="shared" si="15"/>
        <v>21825.71</v>
      </c>
    </row>
    <row r="32" spans="1:24" s="3" customFormat="1" ht="14.25" thickBot="1">
      <c r="A32" s="21">
        <v>27</v>
      </c>
      <c r="B32" s="8" t="s">
        <v>26</v>
      </c>
      <c r="C32" s="12">
        <v>4717.8999999999996</v>
      </c>
      <c r="D32" s="13">
        <f t="shared" si="0"/>
        <v>4717.8999999999996</v>
      </c>
      <c r="E32" s="14">
        <f t="shared" si="1"/>
        <v>8034.58</v>
      </c>
      <c r="F32" s="14">
        <f t="shared" si="2"/>
        <v>8508.6200000000008</v>
      </c>
      <c r="G32" s="14">
        <v>9770.4</v>
      </c>
      <c r="H32" s="14">
        <v>11011.24</v>
      </c>
      <c r="I32" s="14">
        <v>11422.4</v>
      </c>
      <c r="J32" s="14">
        <v>11650.85</v>
      </c>
      <c r="K32" s="13">
        <v>11650.85</v>
      </c>
      <c r="L32" s="13">
        <v>11642.2</v>
      </c>
      <c r="M32" s="14">
        <v>11642.2</v>
      </c>
      <c r="N32" s="14">
        <v>12049.68</v>
      </c>
      <c r="O32" s="14">
        <v>12049.68</v>
      </c>
      <c r="P32" s="14">
        <v>12387.07</v>
      </c>
      <c r="Q32" s="14">
        <v>14269.9</v>
      </c>
      <c r="R32" s="14">
        <v>15111.83</v>
      </c>
      <c r="S32" s="19">
        <v>15111.83</v>
      </c>
      <c r="T32" s="42">
        <f>S32*1*1.756</f>
        <v>26536.37</v>
      </c>
      <c r="U32" s="43">
        <v>26536.37</v>
      </c>
      <c r="V32" s="43">
        <v>26536.37</v>
      </c>
      <c r="W32" s="47">
        <f t="shared" si="14"/>
        <v>33143.93</v>
      </c>
      <c r="X32" s="18">
        <f t="shared" si="15"/>
        <v>39772.720000000001</v>
      </c>
    </row>
    <row r="33" spans="1:24" s="3" customFormat="1" ht="15.75" thickBot="1">
      <c r="A33" s="22"/>
      <c r="B33" s="23" t="s">
        <v>28</v>
      </c>
      <c r="C33" s="24">
        <f>AVERAGE(C6:C32)</f>
        <v>3674.1</v>
      </c>
      <c r="D33" s="24">
        <f>AVERAGE(D6:D32)</f>
        <v>3674.1</v>
      </c>
      <c r="E33" s="24">
        <f t="shared" ref="E33:S33" si="16">AVERAGE(E6:E32)</f>
        <v>6256.9</v>
      </c>
      <c r="F33" s="24">
        <f t="shared" si="16"/>
        <v>6626.9</v>
      </c>
      <c r="G33" s="24">
        <f t="shared" si="16"/>
        <v>6707.8</v>
      </c>
      <c r="H33" s="24">
        <f t="shared" si="16"/>
        <v>7561.1</v>
      </c>
      <c r="I33" s="24">
        <f t="shared" si="16"/>
        <v>8875.7999999999993</v>
      </c>
      <c r="J33" s="24">
        <f t="shared" si="16"/>
        <v>9053</v>
      </c>
      <c r="K33" s="24">
        <f t="shared" si="16"/>
        <v>9053</v>
      </c>
      <c r="L33" s="24">
        <f t="shared" si="16"/>
        <v>9052.7000000000007</v>
      </c>
      <c r="M33" s="24">
        <f t="shared" si="16"/>
        <v>9052.7000000000007</v>
      </c>
      <c r="N33" s="24">
        <f t="shared" si="16"/>
        <v>9369.4</v>
      </c>
      <c r="O33" s="24">
        <f t="shared" si="16"/>
        <v>9369.4</v>
      </c>
      <c r="P33" s="24">
        <f t="shared" si="16"/>
        <v>9631.9</v>
      </c>
      <c r="Q33" s="24">
        <f t="shared" si="16"/>
        <v>11096.4</v>
      </c>
      <c r="R33" s="24">
        <f t="shared" si="16"/>
        <v>11750.9</v>
      </c>
      <c r="S33" s="24">
        <f t="shared" si="16"/>
        <v>11750.9</v>
      </c>
      <c r="T33" s="44">
        <f>AVERAGE(T6:T32)</f>
        <v>20634.990000000002</v>
      </c>
      <c r="U33" s="46">
        <v>20635.02</v>
      </c>
      <c r="V33" s="45">
        <v>20635.02</v>
      </c>
      <c r="W33" s="48">
        <f t="shared" si="14"/>
        <v>25773.14</v>
      </c>
      <c r="X33" s="48">
        <f>W33*1.2</f>
        <v>30927.77</v>
      </c>
    </row>
    <row r="40" spans="1:24">
      <c r="T40"/>
      <c r="U40"/>
      <c r="V40"/>
      <c r="W40"/>
    </row>
  </sheetData>
  <mergeCells count="26">
    <mergeCell ref="X4:X5"/>
    <mergeCell ref="C3:X3"/>
    <mergeCell ref="W4:W5"/>
    <mergeCell ref="U4:U5"/>
    <mergeCell ref="V4:V5"/>
    <mergeCell ref="L4:L5"/>
    <mergeCell ref="O4:O5"/>
    <mergeCell ref="P4:P5"/>
    <mergeCell ref="B1:T1"/>
    <mergeCell ref="S4:S5"/>
    <mergeCell ref="T4:T5"/>
    <mergeCell ref="B3:B5"/>
    <mergeCell ref="J4:J5"/>
    <mergeCell ref="R4:R5"/>
    <mergeCell ref="C4:C5"/>
    <mergeCell ref="M4:M5"/>
    <mergeCell ref="N4:N5"/>
    <mergeCell ref="Q4:Q5"/>
    <mergeCell ref="A3:A5"/>
    <mergeCell ref="K4:K5"/>
    <mergeCell ref="F4:F5"/>
    <mergeCell ref="G4:G5"/>
    <mergeCell ref="H4:H5"/>
    <mergeCell ref="D4:D5"/>
    <mergeCell ref="E4:E5"/>
    <mergeCell ref="I4:I5"/>
  </mergeCells>
  <phoneticPr fontId="0" type="noConversion"/>
  <pageMargins left="0.55118110236220474" right="0.39370078740157483" top="0.70866141732283472" bottom="0.59055118110236227" header="0.51181102362204722" footer="0.51181102362204722"/>
  <pageSetup paperSize="9" scale="55" orientation="landscape" verticalDpi="144" r:id="rId1"/>
  <headerFooter alignWithMargins="0"/>
  <ignoredErrors>
    <ignoredError sqref="N7:N10 N15:N18 N20 N23 N26 N28:N31 N12:N13" formula="1"/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X34"/>
  <sheetViews>
    <sheetView view="pageBreakPreview" zoomScale="70" zoomScaleSheetLayoutView="70" workbookViewId="0">
      <selection activeCell="V17" sqref="V17:X17"/>
    </sheetView>
  </sheetViews>
  <sheetFormatPr defaultRowHeight="12.75"/>
  <cols>
    <col min="2" max="2" width="26.42578125" customWidth="1"/>
    <col min="23" max="23" width="10.42578125" customWidth="1"/>
    <col min="24" max="24" width="9.7109375" customWidth="1"/>
  </cols>
  <sheetData>
    <row r="1" spans="1:24" s="3" customFormat="1" ht="16.5">
      <c r="A1" s="26"/>
      <c r="B1" s="75" t="s">
        <v>31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4" s="3" customFormat="1" ht="14.25" thickBot="1">
      <c r="A2" s="27"/>
      <c r="B2" s="25"/>
      <c r="C2" s="10"/>
      <c r="D2" s="28"/>
      <c r="E2" s="25"/>
      <c r="F2" s="25"/>
      <c r="G2" s="25"/>
      <c r="H2" s="25"/>
      <c r="I2" s="25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34" customFormat="1" ht="14.25" customHeight="1" thickBot="1">
      <c r="A3" s="79" t="s">
        <v>32</v>
      </c>
      <c r="B3" s="82" t="s">
        <v>27</v>
      </c>
      <c r="C3" s="76" t="s">
        <v>35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s="34" customFormat="1" ht="13.5">
      <c r="A4" s="80"/>
      <c r="B4" s="83"/>
      <c r="C4" s="73">
        <v>34881</v>
      </c>
      <c r="D4" s="73">
        <v>35065</v>
      </c>
      <c r="E4" s="73">
        <v>35431</v>
      </c>
      <c r="F4" s="73">
        <v>35796</v>
      </c>
      <c r="G4" s="73">
        <v>36161</v>
      </c>
      <c r="H4" s="73">
        <v>36526</v>
      </c>
      <c r="I4" s="73">
        <v>36892</v>
      </c>
      <c r="J4" s="73">
        <v>37257</v>
      </c>
      <c r="K4" s="73">
        <v>37622</v>
      </c>
      <c r="L4" s="73" t="s">
        <v>33</v>
      </c>
      <c r="M4" s="73">
        <v>38353</v>
      </c>
      <c r="N4" s="73">
        <v>38718</v>
      </c>
      <c r="O4" s="73">
        <v>39083</v>
      </c>
      <c r="P4" s="73">
        <v>39448</v>
      </c>
      <c r="Q4" s="73">
        <v>39814</v>
      </c>
      <c r="R4" s="73">
        <v>40179</v>
      </c>
      <c r="S4" s="73">
        <v>40544</v>
      </c>
      <c r="T4" s="73">
        <v>40909</v>
      </c>
      <c r="U4" s="73">
        <v>41275</v>
      </c>
      <c r="V4" s="73">
        <v>41640</v>
      </c>
      <c r="W4" s="73">
        <v>42005</v>
      </c>
      <c r="X4" s="73">
        <v>42370</v>
      </c>
    </row>
    <row r="5" spans="1:24" s="34" customFormat="1" ht="22.5" customHeight="1" thickBot="1">
      <c r="A5" s="81"/>
      <c r="B5" s="8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3" customFormat="1" ht="13.5">
      <c r="A6" s="29">
        <v>1</v>
      </c>
      <c r="B6" s="8" t="s">
        <v>0</v>
      </c>
      <c r="C6" s="9">
        <v>18860</v>
      </c>
      <c r="D6" s="9">
        <f>C6</f>
        <v>18860</v>
      </c>
      <c r="E6" s="15">
        <f>D6*1.703</f>
        <v>32118.58</v>
      </c>
      <c r="F6" s="15">
        <f>E6*1.059</f>
        <v>34013.58</v>
      </c>
      <c r="G6" s="15">
        <f>F6*1.006</f>
        <v>34217.660000000003</v>
      </c>
      <c r="H6" s="15">
        <f>G6*1.127</f>
        <v>38563.300000000003</v>
      </c>
      <c r="I6" s="15">
        <f>H6*1.182</f>
        <v>45581.82</v>
      </c>
      <c r="J6" s="15">
        <f>I6*1.02</f>
        <v>46493.46</v>
      </c>
      <c r="K6" s="9">
        <f>J6*1</f>
        <v>46493.46</v>
      </c>
      <c r="L6" s="9">
        <f>K6*1</f>
        <v>46493.46</v>
      </c>
      <c r="M6" s="15">
        <f>L6*1</f>
        <v>46493.46</v>
      </c>
      <c r="N6" s="15">
        <f>M6*1.035</f>
        <v>48120.73</v>
      </c>
      <c r="O6" s="15">
        <f>N6*1</f>
        <v>48120.73</v>
      </c>
      <c r="P6" s="15">
        <f>O6*1.028</f>
        <v>49468.11</v>
      </c>
      <c r="Q6" s="15">
        <f>P6*1.152</f>
        <v>56987.26</v>
      </c>
      <c r="R6" s="15">
        <f>Q6*1.059</f>
        <v>60349.51</v>
      </c>
      <c r="S6" s="9">
        <f>R6*1</f>
        <v>60349.51</v>
      </c>
      <c r="T6" s="9">
        <f>S6*1</f>
        <v>60349.51</v>
      </c>
      <c r="U6" s="9">
        <f>T6*1</f>
        <v>60349.51</v>
      </c>
      <c r="V6" s="9">
        <f>U6*1</f>
        <v>60349.51</v>
      </c>
      <c r="W6" s="49">
        <f>V6*1.249</f>
        <v>75376.539999999994</v>
      </c>
      <c r="X6" s="49">
        <f>W6*1.2</f>
        <v>90451.847999999998</v>
      </c>
    </row>
    <row r="7" spans="1:24" s="3" customFormat="1" ht="13.5">
      <c r="A7" s="7">
        <v>2</v>
      </c>
      <c r="B7" s="8" t="s">
        <v>1</v>
      </c>
      <c r="C7" s="9">
        <v>21039</v>
      </c>
      <c r="D7" s="9">
        <f t="shared" ref="D7:D32" si="0">C7</f>
        <v>21039</v>
      </c>
      <c r="E7" s="15">
        <f t="shared" ref="E7:E23" si="1">D7*1.703</f>
        <v>35829.42</v>
      </c>
      <c r="F7" s="15">
        <f t="shared" ref="F7:F20" si="2">E7*1.059</f>
        <v>37943.360000000001</v>
      </c>
      <c r="G7" s="15">
        <f t="shared" ref="G7:G31" si="3">F7*1.006</f>
        <v>38171.019999999997</v>
      </c>
      <c r="H7" s="15">
        <f t="shared" ref="H7:H31" si="4">G7*1.127</f>
        <v>43018.74</v>
      </c>
      <c r="I7" s="15">
        <f t="shared" ref="I7:I31" si="5">H7*1.182</f>
        <v>50848.15</v>
      </c>
      <c r="J7" s="15">
        <f t="shared" ref="J7:J31" si="6">I7*1.02</f>
        <v>51865.11</v>
      </c>
      <c r="K7" s="9">
        <f t="shared" ref="K7:M31" si="7">J7*1</f>
        <v>51865.11</v>
      </c>
      <c r="L7" s="9">
        <f t="shared" si="7"/>
        <v>51865.11</v>
      </c>
      <c r="M7" s="15">
        <f t="shared" si="7"/>
        <v>51865.11</v>
      </c>
      <c r="N7" s="15">
        <f t="shared" ref="N7:N31" si="8">M7*1.035</f>
        <v>53680.39</v>
      </c>
      <c r="O7" s="15">
        <f t="shared" ref="O7:O31" si="9">N7*1</f>
        <v>53680.39</v>
      </c>
      <c r="P7" s="15">
        <f t="shared" ref="P7:P31" si="10">O7*1.028</f>
        <v>55183.44</v>
      </c>
      <c r="Q7" s="15">
        <f t="shared" ref="Q7:Q31" si="11">P7*1.152</f>
        <v>63571.32</v>
      </c>
      <c r="R7" s="15">
        <f t="shared" ref="R7:R31" si="12">Q7*1.059</f>
        <v>67322.03</v>
      </c>
      <c r="S7" s="9">
        <f t="shared" ref="S7:V32" si="13">R7*1</f>
        <v>67322.03</v>
      </c>
      <c r="T7" s="9">
        <f t="shared" si="13"/>
        <v>67322.03</v>
      </c>
      <c r="U7" s="9">
        <f t="shared" si="13"/>
        <v>67322.03</v>
      </c>
      <c r="V7" s="9">
        <f t="shared" si="13"/>
        <v>67322.03</v>
      </c>
      <c r="W7" s="49">
        <f t="shared" ref="W7:W33" si="14">V7*1.249</f>
        <v>84085.22</v>
      </c>
      <c r="X7" s="49">
        <f t="shared" ref="X7:X32" si="15">W7*1.2</f>
        <v>100902.264</v>
      </c>
    </row>
    <row r="8" spans="1:24" s="3" customFormat="1" ht="13.5">
      <c r="A8" s="7">
        <v>3</v>
      </c>
      <c r="B8" s="8" t="s">
        <v>2</v>
      </c>
      <c r="C8" s="9">
        <v>5795</v>
      </c>
      <c r="D8" s="9">
        <f t="shared" si="0"/>
        <v>5795</v>
      </c>
      <c r="E8" s="15">
        <f t="shared" si="1"/>
        <v>9868.89</v>
      </c>
      <c r="F8" s="15">
        <f t="shared" si="2"/>
        <v>10451.15</v>
      </c>
      <c r="G8" s="15">
        <f t="shared" si="3"/>
        <v>10513.86</v>
      </c>
      <c r="H8" s="15">
        <f t="shared" si="4"/>
        <v>11849.12</v>
      </c>
      <c r="I8" s="15">
        <f t="shared" si="5"/>
        <v>14005.66</v>
      </c>
      <c r="J8" s="15">
        <f t="shared" si="6"/>
        <v>14285.77</v>
      </c>
      <c r="K8" s="9">
        <f t="shared" si="7"/>
        <v>14285.77</v>
      </c>
      <c r="L8" s="9">
        <f t="shared" si="7"/>
        <v>14285.77</v>
      </c>
      <c r="M8" s="15">
        <f t="shared" si="7"/>
        <v>14285.77</v>
      </c>
      <c r="N8" s="15">
        <f t="shared" si="8"/>
        <v>14785.77</v>
      </c>
      <c r="O8" s="15">
        <f t="shared" si="9"/>
        <v>14785.77</v>
      </c>
      <c r="P8" s="15">
        <f t="shared" si="10"/>
        <v>15199.77</v>
      </c>
      <c r="Q8" s="15">
        <f t="shared" si="11"/>
        <v>17510.14</v>
      </c>
      <c r="R8" s="15">
        <f t="shared" si="12"/>
        <v>18543.240000000002</v>
      </c>
      <c r="S8" s="9">
        <f t="shared" si="13"/>
        <v>18543.240000000002</v>
      </c>
      <c r="T8" s="9">
        <f t="shared" si="13"/>
        <v>18543.240000000002</v>
      </c>
      <c r="U8" s="9">
        <f t="shared" si="13"/>
        <v>18543.240000000002</v>
      </c>
      <c r="V8" s="9">
        <f t="shared" si="13"/>
        <v>18543.240000000002</v>
      </c>
      <c r="W8" s="49">
        <f t="shared" si="14"/>
        <v>23160.51</v>
      </c>
      <c r="X8" s="49">
        <f t="shared" si="15"/>
        <v>27792.612000000001</v>
      </c>
    </row>
    <row r="9" spans="1:24" s="3" customFormat="1" ht="13.5">
      <c r="A9" s="7">
        <v>4</v>
      </c>
      <c r="B9" s="8" t="s">
        <v>3</v>
      </c>
      <c r="C9" s="9">
        <v>6780</v>
      </c>
      <c r="D9" s="9">
        <f t="shared" si="0"/>
        <v>6780</v>
      </c>
      <c r="E9" s="15">
        <f t="shared" si="1"/>
        <v>11546.34</v>
      </c>
      <c r="F9" s="15">
        <f t="shared" si="2"/>
        <v>12227.57</v>
      </c>
      <c r="G9" s="15">
        <f t="shared" si="3"/>
        <v>12300.94</v>
      </c>
      <c r="H9" s="15">
        <f t="shared" si="4"/>
        <v>13863.16</v>
      </c>
      <c r="I9" s="15">
        <f t="shared" si="5"/>
        <v>16386.259999999998</v>
      </c>
      <c r="J9" s="15">
        <f t="shared" si="6"/>
        <v>16713.990000000002</v>
      </c>
      <c r="K9" s="9">
        <f t="shared" si="7"/>
        <v>16713.990000000002</v>
      </c>
      <c r="L9" s="9">
        <f t="shared" si="7"/>
        <v>16713.990000000002</v>
      </c>
      <c r="M9" s="15">
        <f t="shared" si="7"/>
        <v>16713.990000000002</v>
      </c>
      <c r="N9" s="15">
        <f t="shared" si="8"/>
        <v>17298.98</v>
      </c>
      <c r="O9" s="15">
        <f t="shared" si="9"/>
        <v>17298.98</v>
      </c>
      <c r="P9" s="15">
        <f t="shared" si="10"/>
        <v>17783.349999999999</v>
      </c>
      <c r="Q9" s="15">
        <f t="shared" si="11"/>
        <v>20486.419999999998</v>
      </c>
      <c r="R9" s="15">
        <f t="shared" si="12"/>
        <v>21695.119999999999</v>
      </c>
      <c r="S9" s="9">
        <v>21696</v>
      </c>
      <c r="T9" s="9">
        <v>21696</v>
      </c>
      <c r="U9" s="9">
        <v>21696</v>
      </c>
      <c r="V9" s="9">
        <v>21696</v>
      </c>
      <c r="W9" s="49">
        <f t="shared" si="14"/>
        <v>27098.3</v>
      </c>
      <c r="X9" s="49">
        <f t="shared" si="15"/>
        <v>32517.96</v>
      </c>
    </row>
    <row r="10" spans="1:24" s="3" customFormat="1" ht="13.5">
      <c r="A10" s="7">
        <v>5</v>
      </c>
      <c r="B10" s="8" t="s">
        <v>4</v>
      </c>
      <c r="C10" s="9">
        <v>14564.8</v>
      </c>
      <c r="D10" s="9">
        <f t="shared" si="0"/>
        <v>14564.8</v>
      </c>
      <c r="E10" s="15">
        <f t="shared" si="1"/>
        <v>24803.85</v>
      </c>
      <c r="F10" s="15">
        <f t="shared" si="2"/>
        <v>26267.279999999999</v>
      </c>
      <c r="G10" s="15">
        <f t="shared" si="3"/>
        <v>26424.880000000001</v>
      </c>
      <c r="H10" s="15">
        <f t="shared" si="4"/>
        <v>29780.84</v>
      </c>
      <c r="I10" s="15">
        <f t="shared" si="5"/>
        <v>35200.949999999997</v>
      </c>
      <c r="J10" s="15">
        <f t="shared" si="6"/>
        <v>35904.97</v>
      </c>
      <c r="K10" s="9">
        <f t="shared" si="7"/>
        <v>35904.97</v>
      </c>
      <c r="L10" s="9">
        <f t="shared" si="7"/>
        <v>35904.97</v>
      </c>
      <c r="M10" s="15">
        <f t="shared" si="7"/>
        <v>35904.97</v>
      </c>
      <c r="N10" s="15">
        <f t="shared" si="8"/>
        <v>37161.64</v>
      </c>
      <c r="O10" s="15">
        <f t="shared" si="9"/>
        <v>37161.64</v>
      </c>
      <c r="P10" s="15">
        <f t="shared" si="10"/>
        <v>38202.17</v>
      </c>
      <c r="Q10" s="15">
        <f t="shared" si="11"/>
        <v>44008.9</v>
      </c>
      <c r="R10" s="15">
        <f t="shared" si="12"/>
        <v>46605.43</v>
      </c>
      <c r="S10" s="9">
        <f t="shared" si="13"/>
        <v>46605.43</v>
      </c>
      <c r="T10" s="9">
        <f t="shared" si="13"/>
        <v>46605.43</v>
      </c>
      <c r="U10" s="9">
        <f t="shared" si="13"/>
        <v>46605.43</v>
      </c>
      <c r="V10" s="9">
        <f t="shared" si="13"/>
        <v>46605.43</v>
      </c>
      <c r="W10" s="49">
        <f t="shared" si="14"/>
        <v>58210.18</v>
      </c>
      <c r="X10" s="49">
        <f t="shared" si="15"/>
        <v>69852.216</v>
      </c>
    </row>
    <row r="11" spans="1:24" s="3" customFormat="1" ht="13.5">
      <c r="A11" s="7">
        <v>6</v>
      </c>
      <c r="B11" s="8" t="s">
        <v>5</v>
      </c>
      <c r="C11" s="9">
        <v>19747</v>
      </c>
      <c r="D11" s="9">
        <f t="shared" si="0"/>
        <v>19747</v>
      </c>
      <c r="E11" s="15">
        <f t="shared" si="1"/>
        <v>33629.14</v>
      </c>
      <c r="F11" s="15">
        <v>35603.839999999997</v>
      </c>
      <c r="G11" s="15">
        <v>35821.06</v>
      </c>
      <c r="H11" s="15">
        <v>40362.870000000003</v>
      </c>
      <c r="I11" s="15">
        <v>47708.75</v>
      </c>
      <c r="J11" s="15">
        <v>48676.36</v>
      </c>
      <c r="K11" s="9">
        <f t="shared" si="7"/>
        <v>48676.36</v>
      </c>
      <c r="L11" s="9">
        <f t="shared" si="7"/>
        <v>48676.36</v>
      </c>
      <c r="M11" s="15">
        <f t="shared" si="7"/>
        <v>48676.36</v>
      </c>
      <c r="N11" s="15">
        <v>50374.6</v>
      </c>
      <c r="O11" s="15">
        <f t="shared" si="9"/>
        <v>50374.6</v>
      </c>
      <c r="P11" s="15">
        <v>51776.63</v>
      </c>
      <c r="Q11" s="15">
        <v>59675.43</v>
      </c>
      <c r="R11" s="15">
        <v>63190.400000000001</v>
      </c>
      <c r="S11" s="9">
        <f t="shared" si="13"/>
        <v>63190.400000000001</v>
      </c>
      <c r="T11" s="9">
        <f t="shared" si="13"/>
        <v>63190.400000000001</v>
      </c>
      <c r="U11" s="9">
        <f t="shared" si="13"/>
        <v>63190.400000000001</v>
      </c>
      <c r="V11" s="9">
        <f t="shared" si="13"/>
        <v>63190.400000000001</v>
      </c>
      <c r="W11" s="49">
        <f t="shared" si="14"/>
        <v>78924.81</v>
      </c>
      <c r="X11" s="49">
        <f t="shared" si="15"/>
        <v>94709.771999999997</v>
      </c>
    </row>
    <row r="12" spans="1:24" s="3" customFormat="1" ht="13.5">
      <c r="A12" s="7">
        <v>7</v>
      </c>
      <c r="B12" s="8" t="s">
        <v>6</v>
      </c>
      <c r="C12" s="9">
        <v>7427</v>
      </c>
      <c r="D12" s="9">
        <f t="shared" si="0"/>
        <v>7427</v>
      </c>
      <c r="E12" s="15">
        <f t="shared" si="1"/>
        <v>12648.18</v>
      </c>
      <c r="F12" s="15">
        <f t="shared" si="2"/>
        <v>13394.42</v>
      </c>
      <c r="G12" s="15">
        <f t="shared" si="3"/>
        <v>13474.79</v>
      </c>
      <c r="H12" s="15">
        <f t="shared" si="4"/>
        <v>15186.09</v>
      </c>
      <c r="I12" s="15">
        <f t="shared" si="5"/>
        <v>17949.96</v>
      </c>
      <c r="J12" s="15">
        <f t="shared" si="6"/>
        <v>18308.96</v>
      </c>
      <c r="K12" s="9">
        <f t="shared" si="7"/>
        <v>18308.96</v>
      </c>
      <c r="L12" s="9">
        <f t="shared" si="7"/>
        <v>18308.96</v>
      </c>
      <c r="M12" s="15">
        <f t="shared" si="7"/>
        <v>18308.96</v>
      </c>
      <c r="N12" s="15">
        <f t="shared" si="8"/>
        <v>18949.77</v>
      </c>
      <c r="O12" s="15">
        <f t="shared" si="9"/>
        <v>18949.77</v>
      </c>
      <c r="P12" s="15">
        <f t="shared" si="10"/>
        <v>19480.36</v>
      </c>
      <c r="Q12" s="15">
        <f t="shared" si="11"/>
        <v>22441.37</v>
      </c>
      <c r="R12" s="15">
        <f t="shared" si="12"/>
        <v>23765.41</v>
      </c>
      <c r="S12" s="9">
        <f t="shared" si="13"/>
        <v>23765.41</v>
      </c>
      <c r="T12" s="9">
        <f t="shared" si="13"/>
        <v>23765.41</v>
      </c>
      <c r="U12" s="9">
        <f t="shared" si="13"/>
        <v>23765.41</v>
      </c>
      <c r="V12" s="9">
        <f t="shared" si="13"/>
        <v>23765.41</v>
      </c>
      <c r="W12" s="49">
        <f t="shared" si="14"/>
        <v>29683</v>
      </c>
      <c r="X12" s="49">
        <f t="shared" si="15"/>
        <v>35619.599999999999</v>
      </c>
    </row>
    <row r="13" spans="1:24" s="3" customFormat="1" ht="13.5">
      <c r="A13" s="7">
        <v>8</v>
      </c>
      <c r="B13" s="8" t="s">
        <v>7</v>
      </c>
      <c r="C13" s="9">
        <v>8595</v>
      </c>
      <c r="D13" s="9">
        <f t="shared" si="0"/>
        <v>8595</v>
      </c>
      <c r="E13" s="15">
        <f t="shared" si="1"/>
        <v>14637.29</v>
      </c>
      <c r="F13" s="15">
        <f t="shared" si="2"/>
        <v>15500.89</v>
      </c>
      <c r="G13" s="15">
        <f t="shared" si="3"/>
        <v>15593.9</v>
      </c>
      <c r="H13" s="15">
        <f t="shared" si="4"/>
        <v>17574.330000000002</v>
      </c>
      <c r="I13" s="15">
        <f t="shared" si="5"/>
        <v>20772.86</v>
      </c>
      <c r="J13" s="15">
        <f t="shared" si="6"/>
        <v>21188.32</v>
      </c>
      <c r="K13" s="9">
        <f t="shared" si="7"/>
        <v>21188.32</v>
      </c>
      <c r="L13" s="9">
        <f t="shared" si="7"/>
        <v>21188.32</v>
      </c>
      <c r="M13" s="15">
        <f t="shared" si="7"/>
        <v>21188.32</v>
      </c>
      <c r="N13" s="15">
        <f t="shared" si="8"/>
        <v>21929.91</v>
      </c>
      <c r="O13" s="15">
        <f t="shared" si="9"/>
        <v>21929.91</v>
      </c>
      <c r="P13" s="15">
        <f t="shared" si="10"/>
        <v>22543.95</v>
      </c>
      <c r="Q13" s="15">
        <f t="shared" si="11"/>
        <v>25970.63</v>
      </c>
      <c r="R13" s="15">
        <f t="shared" si="12"/>
        <v>27502.9</v>
      </c>
      <c r="S13" s="9">
        <f t="shared" si="13"/>
        <v>27502.9</v>
      </c>
      <c r="T13" s="9">
        <f t="shared" si="13"/>
        <v>27502.9</v>
      </c>
      <c r="U13" s="9">
        <f t="shared" si="13"/>
        <v>27502.9</v>
      </c>
      <c r="V13" s="9">
        <f t="shared" si="13"/>
        <v>27502.9</v>
      </c>
      <c r="W13" s="49">
        <f t="shared" si="14"/>
        <v>34351.120000000003</v>
      </c>
      <c r="X13" s="49">
        <f t="shared" si="15"/>
        <v>41221.343999999997</v>
      </c>
    </row>
    <row r="14" spans="1:24" s="3" customFormat="1" ht="13.5">
      <c r="A14" s="7">
        <v>9</v>
      </c>
      <c r="B14" s="8" t="s">
        <v>8</v>
      </c>
      <c r="C14" s="9">
        <v>4127</v>
      </c>
      <c r="D14" s="9">
        <f t="shared" si="0"/>
        <v>4127</v>
      </c>
      <c r="E14" s="15">
        <f t="shared" si="1"/>
        <v>7028.28</v>
      </c>
      <c r="F14" s="15">
        <v>7440.98</v>
      </c>
      <c r="G14" s="15">
        <v>7486.38</v>
      </c>
      <c r="H14" s="15">
        <v>8439.7199999999993</v>
      </c>
      <c r="I14" s="15">
        <v>9974.9599999999991</v>
      </c>
      <c r="J14" s="15">
        <v>10173.06</v>
      </c>
      <c r="K14" s="9">
        <v>10173.06</v>
      </c>
      <c r="L14" s="9">
        <v>10173.06</v>
      </c>
      <c r="M14" s="15">
        <v>10173.06</v>
      </c>
      <c r="N14" s="15">
        <v>10527.98</v>
      </c>
      <c r="O14" s="15">
        <v>10527.98</v>
      </c>
      <c r="P14" s="15">
        <v>10825.12</v>
      </c>
      <c r="Q14" s="15">
        <v>12471.79</v>
      </c>
      <c r="R14" s="15">
        <v>13206.4</v>
      </c>
      <c r="S14" s="9">
        <v>13206.4</v>
      </c>
      <c r="T14" s="9">
        <v>13206.4</v>
      </c>
      <c r="U14" s="9">
        <v>13206.4</v>
      </c>
      <c r="V14" s="9">
        <v>13206.4</v>
      </c>
      <c r="W14" s="49">
        <f t="shared" si="14"/>
        <v>16494.79</v>
      </c>
      <c r="X14" s="49">
        <f t="shared" si="15"/>
        <v>19793.748</v>
      </c>
    </row>
    <row r="15" spans="1:24" s="16" customFormat="1" ht="13.5">
      <c r="A15" s="7">
        <v>10</v>
      </c>
      <c r="B15" s="8" t="s">
        <v>9</v>
      </c>
      <c r="C15" s="9">
        <v>20009</v>
      </c>
      <c r="D15" s="9">
        <f t="shared" si="0"/>
        <v>20009</v>
      </c>
      <c r="E15" s="15">
        <f t="shared" si="1"/>
        <v>34075.33</v>
      </c>
      <c r="F15" s="15">
        <f t="shared" si="2"/>
        <v>36085.769999999997</v>
      </c>
      <c r="G15" s="15">
        <f t="shared" si="3"/>
        <v>36302.28</v>
      </c>
      <c r="H15" s="15">
        <f t="shared" si="4"/>
        <v>40912.67</v>
      </c>
      <c r="I15" s="15">
        <f t="shared" si="5"/>
        <v>48358.78</v>
      </c>
      <c r="J15" s="15">
        <f t="shared" si="6"/>
        <v>49325.96</v>
      </c>
      <c r="K15" s="9">
        <f t="shared" si="7"/>
        <v>49325.96</v>
      </c>
      <c r="L15" s="9">
        <f t="shared" si="7"/>
        <v>49325.96</v>
      </c>
      <c r="M15" s="15">
        <f t="shared" si="7"/>
        <v>49325.96</v>
      </c>
      <c r="N15" s="15">
        <f t="shared" si="8"/>
        <v>51052.37</v>
      </c>
      <c r="O15" s="15">
        <f t="shared" si="9"/>
        <v>51052.37</v>
      </c>
      <c r="P15" s="15">
        <f t="shared" si="10"/>
        <v>52481.84</v>
      </c>
      <c r="Q15" s="15">
        <f t="shared" si="11"/>
        <v>60459.08</v>
      </c>
      <c r="R15" s="15">
        <f t="shared" si="12"/>
        <v>64026.17</v>
      </c>
      <c r="S15" s="9">
        <f t="shared" si="13"/>
        <v>64026.17</v>
      </c>
      <c r="T15" s="9">
        <f t="shared" si="13"/>
        <v>64026.17</v>
      </c>
      <c r="U15" s="9">
        <f t="shared" si="13"/>
        <v>64026.17</v>
      </c>
      <c r="V15" s="9">
        <f t="shared" si="13"/>
        <v>64026.17</v>
      </c>
      <c r="W15" s="49">
        <f t="shared" si="14"/>
        <v>79968.69</v>
      </c>
      <c r="X15" s="49">
        <f t="shared" si="15"/>
        <v>95962.428</v>
      </c>
    </row>
    <row r="16" spans="1:24" s="3" customFormat="1" ht="13.5">
      <c r="A16" s="7">
        <v>11</v>
      </c>
      <c r="B16" s="8" t="s">
        <v>10</v>
      </c>
      <c r="C16" s="9">
        <v>4434</v>
      </c>
      <c r="D16" s="9">
        <f t="shared" si="0"/>
        <v>4434</v>
      </c>
      <c r="E16" s="15">
        <f t="shared" si="1"/>
        <v>7551.1</v>
      </c>
      <c r="F16" s="15">
        <f t="shared" si="2"/>
        <v>7996.61</v>
      </c>
      <c r="G16" s="15">
        <f t="shared" si="3"/>
        <v>8044.59</v>
      </c>
      <c r="H16" s="15">
        <f t="shared" si="4"/>
        <v>9066.25</v>
      </c>
      <c r="I16" s="15">
        <f t="shared" si="5"/>
        <v>10716.31</v>
      </c>
      <c r="J16" s="15">
        <f t="shared" si="6"/>
        <v>10930.64</v>
      </c>
      <c r="K16" s="9">
        <f t="shared" si="7"/>
        <v>10930.64</v>
      </c>
      <c r="L16" s="9">
        <f t="shared" si="7"/>
        <v>10930.64</v>
      </c>
      <c r="M16" s="15">
        <f t="shared" si="7"/>
        <v>10930.64</v>
      </c>
      <c r="N16" s="15">
        <f t="shared" si="8"/>
        <v>11313.21</v>
      </c>
      <c r="O16" s="15">
        <f t="shared" si="9"/>
        <v>11313.21</v>
      </c>
      <c r="P16" s="15">
        <f t="shared" si="10"/>
        <v>11629.98</v>
      </c>
      <c r="Q16" s="15">
        <f t="shared" si="11"/>
        <v>13397.74</v>
      </c>
      <c r="R16" s="15">
        <f t="shared" si="12"/>
        <v>14188.21</v>
      </c>
      <c r="S16" s="9">
        <f t="shared" si="13"/>
        <v>14188.21</v>
      </c>
      <c r="T16" s="9">
        <f t="shared" si="13"/>
        <v>14188.21</v>
      </c>
      <c r="U16" s="9">
        <f t="shared" si="13"/>
        <v>14188.21</v>
      </c>
      <c r="V16" s="9">
        <f t="shared" si="13"/>
        <v>14188.21</v>
      </c>
      <c r="W16" s="49">
        <f t="shared" si="14"/>
        <v>17721.07</v>
      </c>
      <c r="X16" s="49">
        <f t="shared" si="15"/>
        <v>21265.284</v>
      </c>
    </row>
    <row r="17" spans="1:24" s="3" customFormat="1" ht="13.5">
      <c r="A17" s="7">
        <v>12</v>
      </c>
      <c r="B17" s="85" t="s">
        <v>11</v>
      </c>
      <c r="C17" s="89">
        <v>17944.3</v>
      </c>
      <c r="D17" s="89">
        <f t="shared" si="0"/>
        <v>17944.3</v>
      </c>
      <c r="E17" s="90">
        <f t="shared" si="1"/>
        <v>30559.14</v>
      </c>
      <c r="F17" s="90">
        <f t="shared" si="2"/>
        <v>32362.13</v>
      </c>
      <c r="G17" s="90">
        <f t="shared" si="3"/>
        <v>32556.3</v>
      </c>
      <c r="H17" s="90">
        <f t="shared" si="4"/>
        <v>36690.949999999997</v>
      </c>
      <c r="I17" s="90">
        <f t="shared" si="5"/>
        <v>43368.7</v>
      </c>
      <c r="J17" s="90">
        <f t="shared" si="6"/>
        <v>44236.07</v>
      </c>
      <c r="K17" s="89">
        <f t="shared" si="7"/>
        <v>44236.07</v>
      </c>
      <c r="L17" s="89">
        <f t="shared" si="7"/>
        <v>44236.07</v>
      </c>
      <c r="M17" s="90">
        <f t="shared" si="7"/>
        <v>44236.07</v>
      </c>
      <c r="N17" s="90">
        <f t="shared" si="8"/>
        <v>45784.33</v>
      </c>
      <c r="O17" s="90">
        <f t="shared" si="9"/>
        <v>45784.33</v>
      </c>
      <c r="P17" s="90">
        <f t="shared" si="10"/>
        <v>47066.29</v>
      </c>
      <c r="Q17" s="90">
        <f t="shared" si="11"/>
        <v>54220.37</v>
      </c>
      <c r="R17" s="100">
        <v>57419.37</v>
      </c>
      <c r="S17" s="101">
        <v>57419.37</v>
      </c>
      <c r="T17" s="101">
        <v>57419.37</v>
      </c>
      <c r="U17" s="101">
        <v>57419.37</v>
      </c>
      <c r="V17" s="101">
        <v>57419.37</v>
      </c>
      <c r="W17" s="102">
        <f t="shared" si="14"/>
        <v>71716.789999999994</v>
      </c>
      <c r="X17" s="102">
        <f t="shared" si="15"/>
        <v>86060.15</v>
      </c>
    </row>
    <row r="18" spans="1:24" s="3" customFormat="1" ht="13.5">
      <c r="A18" s="7">
        <v>13</v>
      </c>
      <c r="B18" s="8" t="s">
        <v>12</v>
      </c>
      <c r="C18" s="9">
        <v>4114</v>
      </c>
      <c r="D18" s="9">
        <f t="shared" si="0"/>
        <v>4114</v>
      </c>
      <c r="E18" s="15">
        <f t="shared" si="1"/>
        <v>7006.14</v>
      </c>
      <c r="F18" s="15">
        <f t="shared" si="2"/>
        <v>7419.5</v>
      </c>
      <c r="G18" s="15">
        <f t="shared" si="3"/>
        <v>7464.02</v>
      </c>
      <c r="H18" s="15">
        <f t="shared" si="4"/>
        <v>8411.9500000000007</v>
      </c>
      <c r="I18" s="15">
        <f t="shared" si="5"/>
        <v>9942.92</v>
      </c>
      <c r="J18" s="15">
        <f t="shared" si="6"/>
        <v>10141.780000000001</v>
      </c>
      <c r="K18" s="9">
        <f t="shared" si="7"/>
        <v>10141.780000000001</v>
      </c>
      <c r="L18" s="9">
        <f t="shared" si="7"/>
        <v>10141.780000000001</v>
      </c>
      <c r="M18" s="15">
        <f t="shared" si="7"/>
        <v>10141.780000000001</v>
      </c>
      <c r="N18" s="15">
        <f t="shared" si="8"/>
        <v>10496.74</v>
      </c>
      <c r="O18" s="15">
        <f t="shared" si="9"/>
        <v>10496.74</v>
      </c>
      <c r="P18" s="15">
        <v>10791.02</v>
      </c>
      <c r="Q18" s="15">
        <v>12432.51</v>
      </c>
      <c r="R18" s="15">
        <v>13164.8</v>
      </c>
      <c r="S18" s="9">
        <f t="shared" si="13"/>
        <v>13164.8</v>
      </c>
      <c r="T18" s="9">
        <f t="shared" si="13"/>
        <v>13164.8</v>
      </c>
      <c r="U18" s="9">
        <f t="shared" si="13"/>
        <v>13164.8</v>
      </c>
      <c r="V18" s="9">
        <f t="shared" si="13"/>
        <v>13164.8</v>
      </c>
      <c r="W18" s="49">
        <f t="shared" si="14"/>
        <v>16442.84</v>
      </c>
      <c r="X18" s="49">
        <f t="shared" si="15"/>
        <v>19731.407999999999</v>
      </c>
    </row>
    <row r="19" spans="1:24" s="3" customFormat="1" ht="13.5">
      <c r="A19" s="7">
        <v>14</v>
      </c>
      <c r="B19" s="8" t="s">
        <v>13</v>
      </c>
      <c r="C19" s="9">
        <v>11036</v>
      </c>
      <c r="D19" s="9">
        <f t="shared" si="0"/>
        <v>11036</v>
      </c>
      <c r="E19" s="15">
        <f t="shared" si="1"/>
        <v>18794.310000000001</v>
      </c>
      <c r="F19" s="15">
        <f t="shared" si="2"/>
        <v>19903.169999999998</v>
      </c>
      <c r="G19" s="15">
        <v>20019.3</v>
      </c>
      <c r="H19" s="15">
        <v>22568.62</v>
      </c>
      <c r="I19" s="15">
        <v>26674.01</v>
      </c>
      <c r="J19" s="15">
        <v>27203.74</v>
      </c>
      <c r="K19" s="9">
        <v>27203.74</v>
      </c>
      <c r="L19" s="9">
        <v>27203.74</v>
      </c>
      <c r="M19" s="15">
        <v>27203.74</v>
      </c>
      <c r="N19" s="15">
        <v>28152.84</v>
      </c>
      <c r="O19" s="15">
        <v>28152.84</v>
      </c>
      <c r="P19" s="15">
        <v>28947.43</v>
      </c>
      <c r="Q19" s="15">
        <v>33350.79</v>
      </c>
      <c r="R19" s="15">
        <v>35315.199999999997</v>
      </c>
      <c r="S19" s="9">
        <v>35315.199999999997</v>
      </c>
      <c r="T19" s="9">
        <v>35315.199999999997</v>
      </c>
      <c r="U19" s="9">
        <v>35315.199999999997</v>
      </c>
      <c r="V19" s="9">
        <v>35315.199999999997</v>
      </c>
      <c r="W19" s="49">
        <f t="shared" si="14"/>
        <v>44108.68</v>
      </c>
      <c r="X19" s="49">
        <f t="shared" si="15"/>
        <v>52930.415999999997</v>
      </c>
    </row>
    <row r="20" spans="1:24" s="3" customFormat="1" ht="13.5">
      <c r="A20" s="7">
        <v>15</v>
      </c>
      <c r="B20" s="8" t="s">
        <v>14</v>
      </c>
      <c r="C20" s="9">
        <v>12836</v>
      </c>
      <c r="D20" s="9">
        <f t="shared" si="0"/>
        <v>12836</v>
      </c>
      <c r="E20" s="15">
        <f t="shared" si="1"/>
        <v>21859.71</v>
      </c>
      <c r="F20" s="15">
        <f t="shared" si="2"/>
        <v>23149.43</v>
      </c>
      <c r="G20" s="15">
        <f t="shared" si="3"/>
        <v>23288.33</v>
      </c>
      <c r="H20" s="15">
        <f t="shared" si="4"/>
        <v>26245.95</v>
      </c>
      <c r="I20" s="15">
        <f t="shared" si="5"/>
        <v>31022.71</v>
      </c>
      <c r="J20" s="15">
        <f t="shared" si="6"/>
        <v>31643.16</v>
      </c>
      <c r="K20" s="9">
        <f t="shared" si="7"/>
        <v>31643.16</v>
      </c>
      <c r="L20" s="9">
        <f t="shared" si="7"/>
        <v>31643.16</v>
      </c>
      <c r="M20" s="15">
        <f t="shared" si="7"/>
        <v>31643.16</v>
      </c>
      <c r="N20" s="15">
        <f t="shared" si="8"/>
        <v>32750.67</v>
      </c>
      <c r="O20" s="15">
        <f t="shared" si="9"/>
        <v>32750.67</v>
      </c>
      <c r="P20" s="15">
        <f t="shared" si="10"/>
        <v>33667.69</v>
      </c>
      <c r="Q20" s="15">
        <f t="shared" si="11"/>
        <v>38785.18</v>
      </c>
      <c r="R20" s="15">
        <f t="shared" si="12"/>
        <v>41073.51</v>
      </c>
      <c r="S20" s="9">
        <f t="shared" si="13"/>
        <v>41073.51</v>
      </c>
      <c r="T20" s="9">
        <f t="shared" si="13"/>
        <v>41073.51</v>
      </c>
      <c r="U20" s="9">
        <f t="shared" si="13"/>
        <v>41073.51</v>
      </c>
      <c r="V20" s="9">
        <f t="shared" si="13"/>
        <v>41073.51</v>
      </c>
      <c r="W20" s="49">
        <f t="shared" si="14"/>
        <v>51300.81</v>
      </c>
      <c r="X20" s="49">
        <f t="shared" si="15"/>
        <v>61560.972000000002</v>
      </c>
    </row>
    <row r="21" spans="1:24" s="3" customFormat="1" ht="13.5">
      <c r="A21" s="7">
        <v>16</v>
      </c>
      <c r="B21" s="8" t="s">
        <v>15</v>
      </c>
      <c r="C21" s="9">
        <v>12460</v>
      </c>
      <c r="D21" s="9">
        <v>12460</v>
      </c>
      <c r="E21" s="15">
        <v>21219.38</v>
      </c>
      <c r="F21" s="15">
        <v>22471.32</v>
      </c>
      <c r="G21" s="15">
        <v>19254.599999999999</v>
      </c>
      <c r="H21" s="15">
        <v>21699.93</v>
      </c>
      <c r="I21" s="15">
        <v>25649.32</v>
      </c>
      <c r="J21" s="15">
        <v>26162.31</v>
      </c>
      <c r="K21" s="9">
        <v>26162.31</v>
      </c>
      <c r="L21" s="9">
        <v>26162.31</v>
      </c>
      <c r="M21" s="15">
        <v>26162.31</v>
      </c>
      <c r="N21" s="15">
        <v>27077.99</v>
      </c>
      <c r="O21" s="15">
        <v>27077.99</v>
      </c>
      <c r="P21" s="15">
        <v>27836.17</v>
      </c>
      <c r="Q21" s="15">
        <v>32067.27</v>
      </c>
      <c r="R21" s="15">
        <v>33960.639999999999</v>
      </c>
      <c r="S21" s="9">
        <v>33960.639999999999</v>
      </c>
      <c r="T21" s="9">
        <v>33960.639999999999</v>
      </c>
      <c r="U21" s="9">
        <v>33960.639999999999</v>
      </c>
      <c r="V21" s="9">
        <v>33960.639999999999</v>
      </c>
      <c r="W21" s="49">
        <f t="shared" si="14"/>
        <v>42416.84</v>
      </c>
      <c r="X21" s="49">
        <f t="shared" si="15"/>
        <v>50900.207999999999</v>
      </c>
    </row>
    <row r="22" spans="1:24" s="3" customFormat="1" ht="13.5">
      <c r="A22" s="7">
        <v>17</v>
      </c>
      <c r="B22" s="8" t="s">
        <v>16</v>
      </c>
      <c r="C22" s="9">
        <v>6088</v>
      </c>
      <c r="D22" s="9">
        <v>6088</v>
      </c>
      <c r="E22" s="15">
        <v>10368</v>
      </c>
      <c r="F22" s="15">
        <v>10980</v>
      </c>
      <c r="G22" s="15">
        <v>11045</v>
      </c>
      <c r="H22" s="15">
        <v>12448</v>
      </c>
      <c r="I22" s="15">
        <v>14714</v>
      </c>
      <c r="J22" s="15">
        <v>15007</v>
      </c>
      <c r="K22" s="9">
        <v>15007</v>
      </c>
      <c r="L22" s="9">
        <v>15007</v>
      </c>
      <c r="M22" s="15">
        <v>15007</v>
      </c>
      <c r="N22" s="15">
        <v>15530</v>
      </c>
      <c r="O22" s="15">
        <v>15530</v>
      </c>
      <c r="P22" s="15">
        <v>15965</v>
      </c>
      <c r="Q22" s="15">
        <v>18398</v>
      </c>
      <c r="R22" s="15">
        <v>19482</v>
      </c>
      <c r="S22" s="9">
        <v>19482</v>
      </c>
      <c r="T22" s="9">
        <v>19482</v>
      </c>
      <c r="U22" s="9">
        <v>19482</v>
      </c>
      <c r="V22" s="9">
        <v>19482</v>
      </c>
      <c r="W22" s="49">
        <f t="shared" si="14"/>
        <v>24333.02</v>
      </c>
      <c r="X22" s="49">
        <f t="shared" si="15"/>
        <v>29199.624</v>
      </c>
    </row>
    <row r="23" spans="1:24" s="3" customFormat="1" ht="13.5">
      <c r="A23" s="7">
        <v>18</v>
      </c>
      <c r="B23" s="8" t="s">
        <v>17</v>
      </c>
      <c r="C23" s="9">
        <v>7003</v>
      </c>
      <c r="D23" s="9">
        <f t="shared" si="0"/>
        <v>7003</v>
      </c>
      <c r="E23" s="15">
        <f t="shared" si="1"/>
        <v>11926.11</v>
      </c>
      <c r="F23" s="15">
        <f t="shared" ref="F23:F32" si="16">E23*1.059</f>
        <v>12629.75</v>
      </c>
      <c r="G23" s="15">
        <f t="shared" si="3"/>
        <v>12705.53</v>
      </c>
      <c r="H23" s="15">
        <f t="shared" si="4"/>
        <v>14319.13</v>
      </c>
      <c r="I23" s="15">
        <f t="shared" si="5"/>
        <v>16925.21</v>
      </c>
      <c r="J23" s="15">
        <f t="shared" si="6"/>
        <v>17263.71</v>
      </c>
      <c r="K23" s="9">
        <f t="shared" si="7"/>
        <v>17263.71</v>
      </c>
      <c r="L23" s="9">
        <f t="shared" si="7"/>
        <v>17263.71</v>
      </c>
      <c r="M23" s="15">
        <f t="shared" si="7"/>
        <v>17263.71</v>
      </c>
      <c r="N23" s="15">
        <f t="shared" si="8"/>
        <v>17867.939999999999</v>
      </c>
      <c r="O23" s="15">
        <f t="shared" si="9"/>
        <v>17867.939999999999</v>
      </c>
      <c r="P23" s="15">
        <f t="shared" si="10"/>
        <v>18368.240000000002</v>
      </c>
      <c r="Q23" s="15">
        <f t="shared" si="11"/>
        <v>21160.21</v>
      </c>
      <c r="R23" s="15">
        <v>22409.599999999999</v>
      </c>
      <c r="S23" s="9">
        <v>22409.599999999999</v>
      </c>
      <c r="T23" s="9">
        <v>22409.599999999999</v>
      </c>
      <c r="U23" s="9">
        <v>22409.599999999999</v>
      </c>
      <c r="V23" s="9">
        <v>22409.599999999999</v>
      </c>
      <c r="W23" s="49">
        <f t="shared" si="14"/>
        <v>27989.59</v>
      </c>
      <c r="X23" s="49">
        <f t="shared" si="15"/>
        <v>33587.508000000002</v>
      </c>
    </row>
    <row r="24" spans="1:24" s="3" customFormat="1" ht="13.5">
      <c r="A24" s="7">
        <v>19</v>
      </c>
      <c r="B24" s="8" t="s">
        <v>18</v>
      </c>
      <c r="C24" s="9">
        <v>4052.43</v>
      </c>
      <c r="D24" s="9">
        <v>4052.43</v>
      </c>
      <c r="E24" s="9">
        <v>6901.29</v>
      </c>
      <c r="F24" s="15">
        <v>7308.46</v>
      </c>
      <c r="G24" s="15">
        <v>7352.32</v>
      </c>
      <c r="H24" s="15">
        <v>8286.06</v>
      </c>
      <c r="I24" s="15">
        <v>9794.1200000000008</v>
      </c>
      <c r="J24" s="15">
        <v>9990</v>
      </c>
      <c r="K24" s="9">
        <v>9990</v>
      </c>
      <c r="L24" s="9">
        <v>9990</v>
      </c>
      <c r="M24" s="15">
        <v>9990</v>
      </c>
      <c r="N24" s="15">
        <v>10339.65</v>
      </c>
      <c r="O24" s="15">
        <v>10339.65</v>
      </c>
      <c r="P24" s="15">
        <v>10629.16</v>
      </c>
      <c r="Q24" s="15">
        <v>12244.8</v>
      </c>
      <c r="R24" s="15">
        <v>12967.24</v>
      </c>
      <c r="S24" s="9">
        <v>12967.24</v>
      </c>
      <c r="T24" s="9">
        <v>12967.24</v>
      </c>
      <c r="U24" s="9">
        <v>12967.24</v>
      </c>
      <c r="V24" s="9">
        <v>12967.24</v>
      </c>
      <c r="W24" s="49">
        <f t="shared" si="14"/>
        <v>16196.08</v>
      </c>
      <c r="X24" s="49">
        <f t="shared" si="15"/>
        <v>19435.295999999998</v>
      </c>
    </row>
    <row r="25" spans="1:24" s="3" customFormat="1" ht="13.5">
      <c r="A25" s="7">
        <v>20</v>
      </c>
      <c r="B25" s="8" t="s">
        <v>19</v>
      </c>
      <c r="C25" s="9">
        <v>14445.9</v>
      </c>
      <c r="D25" s="9">
        <f t="shared" si="0"/>
        <v>14445.9</v>
      </c>
      <c r="E25" s="15">
        <f>D25*1.703</f>
        <v>24601.37</v>
      </c>
      <c r="F25" s="15">
        <v>26147.08</v>
      </c>
      <c r="G25" s="15">
        <v>26291.54</v>
      </c>
      <c r="H25" s="15">
        <v>29758.55</v>
      </c>
      <c r="I25" s="15">
        <v>34944.629999999997</v>
      </c>
      <c r="J25" s="15">
        <v>35609.14</v>
      </c>
      <c r="K25" s="9">
        <v>35609.14</v>
      </c>
      <c r="L25" s="9">
        <v>35609.14</v>
      </c>
      <c r="M25" s="15">
        <v>35609.14</v>
      </c>
      <c r="N25" s="15">
        <v>36851.49</v>
      </c>
      <c r="O25" s="15">
        <v>36851.49</v>
      </c>
      <c r="P25" s="15">
        <v>37891.599999999999</v>
      </c>
      <c r="Q25" s="15">
        <v>43655.51</v>
      </c>
      <c r="R25" s="15">
        <v>46226.879999999997</v>
      </c>
      <c r="S25" s="9">
        <v>46226.879999999997</v>
      </c>
      <c r="T25" s="9">
        <v>46226.879999999997</v>
      </c>
      <c r="U25" s="9">
        <v>46226.879999999997</v>
      </c>
      <c r="V25" s="9">
        <v>46226.879999999997</v>
      </c>
      <c r="W25" s="49">
        <f t="shared" si="14"/>
        <v>57737.37</v>
      </c>
      <c r="X25" s="49">
        <f t="shared" si="15"/>
        <v>69284.843999999997</v>
      </c>
    </row>
    <row r="26" spans="1:24" s="3" customFormat="1" ht="13.5">
      <c r="A26" s="7">
        <v>21</v>
      </c>
      <c r="B26" s="8" t="s">
        <v>20</v>
      </c>
      <c r="C26" s="9">
        <v>12680</v>
      </c>
      <c r="D26" s="9">
        <f t="shared" si="0"/>
        <v>12680</v>
      </c>
      <c r="E26" s="15">
        <f t="shared" ref="E26:E32" si="17">D26*1.703</f>
        <v>21594.04</v>
      </c>
      <c r="F26" s="15">
        <f t="shared" si="16"/>
        <v>22868.09</v>
      </c>
      <c r="G26" s="15">
        <f t="shared" si="3"/>
        <v>23005.3</v>
      </c>
      <c r="H26" s="15">
        <f t="shared" si="4"/>
        <v>25926.97</v>
      </c>
      <c r="I26" s="15">
        <f t="shared" si="5"/>
        <v>30645.68</v>
      </c>
      <c r="J26" s="15">
        <f t="shared" si="6"/>
        <v>31258.59</v>
      </c>
      <c r="K26" s="9">
        <f t="shared" si="7"/>
        <v>31258.59</v>
      </c>
      <c r="L26" s="9">
        <f t="shared" si="7"/>
        <v>31258.59</v>
      </c>
      <c r="M26" s="15">
        <f t="shared" si="7"/>
        <v>31258.59</v>
      </c>
      <c r="N26" s="15">
        <f t="shared" si="8"/>
        <v>32352.639999999999</v>
      </c>
      <c r="O26" s="15">
        <f t="shared" si="9"/>
        <v>32352.639999999999</v>
      </c>
      <c r="P26" s="15">
        <f t="shared" si="10"/>
        <v>33258.51</v>
      </c>
      <c r="Q26" s="15">
        <f t="shared" si="11"/>
        <v>38313.800000000003</v>
      </c>
      <c r="R26" s="15">
        <f t="shared" si="12"/>
        <v>40574.31</v>
      </c>
      <c r="S26" s="9">
        <f t="shared" si="13"/>
        <v>40574.31</v>
      </c>
      <c r="T26" s="9">
        <f t="shared" si="13"/>
        <v>40574.31</v>
      </c>
      <c r="U26" s="9">
        <f t="shared" si="13"/>
        <v>40574.31</v>
      </c>
      <c r="V26" s="9">
        <f t="shared" si="13"/>
        <v>40574.31</v>
      </c>
      <c r="W26" s="49">
        <f t="shared" si="14"/>
        <v>50677.31</v>
      </c>
      <c r="X26" s="49">
        <f t="shared" si="15"/>
        <v>60812.771999999997</v>
      </c>
    </row>
    <row r="27" spans="1:24" s="3" customFormat="1" ht="13.5">
      <c r="A27" s="7">
        <v>22</v>
      </c>
      <c r="B27" s="8" t="s">
        <v>21</v>
      </c>
      <c r="C27" s="9">
        <v>14366</v>
      </c>
      <c r="D27" s="9">
        <v>14366</v>
      </c>
      <c r="E27" s="15">
        <v>24465.3</v>
      </c>
      <c r="F27" s="15">
        <v>25908.75</v>
      </c>
      <c r="G27" s="15">
        <v>26064.2</v>
      </c>
      <c r="H27" s="15">
        <v>29374.36</v>
      </c>
      <c r="I27" s="15">
        <v>34720.49</v>
      </c>
      <c r="J27" s="15">
        <v>35414.9</v>
      </c>
      <c r="K27" s="9">
        <v>35414.9</v>
      </c>
      <c r="L27" s="9">
        <v>35414.9</v>
      </c>
      <c r="M27" s="15">
        <v>35414.9</v>
      </c>
      <c r="N27" s="15">
        <v>36654.42</v>
      </c>
      <c r="O27" s="15">
        <v>36654.42</v>
      </c>
      <c r="P27" s="15">
        <v>37680.74</v>
      </c>
      <c r="Q27" s="15">
        <v>43408.22</v>
      </c>
      <c r="R27" s="15">
        <v>45969.2</v>
      </c>
      <c r="S27" s="9">
        <v>45969.2</v>
      </c>
      <c r="T27" s="9">
        <v>45969.2</v>
      </c>
      <c r="U27" s="9">
        <v>45969.2</v>
      </c>
      <c r="V27" s="9">
        <v>45969.2</v>
      </c>
      <c r="W27" s="49">
        <f t="shared" si="14"/>
        <v>57415.53</v>
      </c>
      <c r="X27" s="49">
        <f t="shared" si="15"/>
        <v>68898.635999999999</v>
      </c>
    </row>
    <row r="28" spans="1:24" s="3" customFormat="1" ht="13.5">
      <c r="A28" s="7">
        <v>23</v>
      </c>
      <c r="B28" s="8" t="s">
        <v>22</v>
      </c>
      <c r="C28" s="9">
        <v>12763</v>
      </c>
      <c r="D28" s="9">
        <f t="shared" si="0"/>
        <v>12763</v>
      </c>
      <c r="E28" s="15">
        <f t="shared" si="17"/>
        <v>21735.39</v>
      </c>
      <c r="F28" s="15">
        <f t="shared" si="16"/>
        <v>23017.78</v>
      </c>
      <c r="G28" s="15">
        <f t="shared" si="3"/>
        <v>23155.89</v>
      </c>
      <c r="H28" s="15">
        <f t="shared" si="4"/>
        <v>26096.69</v>
      </c>
      <c r="I28" s="15">
        <f t="shared" si="5"/>
        <v>30846.29</v>
      </c>
      <c r="J28" s="15">
        <f t="shared" si="6"/>
        <v>31463.22</v>
      </c>
      <c r="K28" s="9">
        <f t="shared" si="7"/>
        <v>31463.22</v>
      </c>
      <c r="L28" s="9">
        <f t="shared" si="7"/>
        <v>31463.22</v>
      </c>
      <c r="M28" s="15">
        <f t="shared" si="7"/>
        <v>31463.22</v>
      </c>
      <c r="N28" s="15">
        <f t="shared" si="8"/>
        <v>32564.43</v>
      </c>
      <c r="O28" s="15">
        <f t="shared" si="9"/>
        <v>32564.43</v>
      </c>
      <c r="P28" s="15">
        <f t="shared" si="10"/>
        <v>33476.230000000003</v>
      </c>
      <c r="Q28" s="15">
        <f t="shared" si="11"/>
        <v>38564.620000000003</v>
      </c>
      <c r="R28" s="15">
        <f t="shared" si="12"/>
        <v>40839.93</v>
      </c>
      <c r="S28" s="9">
        <f t="shared" si="13"/>
        <v>40839.93</v>
      </c>
      <c r="T28" s="9">
        <f t="shared" si="13"/>
        <v>40839.93</v>
      </c>
      <c r="U28" s="9">
        <f t="shared" si="13"/>
        <v>40839.93</v>
      </c>
      <c r="V28" s="9">
        <f t="shared" si="13"/>
        <v>40839.93</v>
      </c>
      <c r="W28" s="49">
        <f t="shared" si="14"/>
        <v>51009.07</v>
      </c>
      <c r="X28" s="49">
        <f t="shared" si="15"/>
        <v>61210.883999999998</v>
      </c>
    </row>
    <row r="29" spans="1:24" s="3" customFormat="1" ht="13.5">
      <c r="A29" s="7">
        <v>24</v>
      </c>
      <c r="B29" s="8" t="s">
        <v>23</v>
      </c>
      <c r="C29" s="9">
        <v>16570</v>
      </c>
      <c r="D29" s="9">
        <f t="shared" si="0"/>
        <v>16570</v>
      </c>
      <c r="E29" s="15">
        <f t="shared" si="17"/>
        <v>28218.71</v>
      </c>
      <c r="F29" s="15">
        <f t="shared" si="16"/>
        <v>29883.61</v>
      </c>
      <c r="G29" s="15">
        <f t="shared" si="3"/>
        <v>30062.91</v>
      </c>
      <c r="H29" s="15">
        <f t="shared" si="4"/>
        <v>33880.9</v>
      </c>
      <c r="I29" s="15">
        <f t="shared" si="5"/>
        <v>40047.22</v>
      </c>
      <c r="J29" s="15">
        <f t="shared" si="6"/>
        <v>40848.160000000003</v>
      </c>
      <c r="K29" s="9">
        <f t="shared" si="7"/>
        <v>40848.160000000003</v>
      </c>
      <c r="L29" s="9">
        <f t="shared" si="7"/>
        <v>40848.160000000003</v>
      </c>
      <c r="M29" s="15">
        <f t="shared" si="7"/>
        <v>40848.160000000003</v>
      </c>
      <c r="N29" s="15">
        <f t="shared" si="8"/>
        <v>42277.85</v>
      </c>
      <c r="O29" s="15">
        <f t="shared" si="9"/>
        <v>42277.85</v>
      </c>
      <c r="P29" s="15">
        <f t="shared" si="10"/>
        <v>43461.63</v>
      </c>
      <c r="Q29" s="15">
        <f t="shared" si="11"/>
        <v>50067.8</v>
      </c>
      <c r="R29" s="15">
        <f t="shared" si="12"/>
        <v>53021.8</v>
      </c>
      <c r="S29" s="9">
        <f t="shared" si="13"/>
        <v>53021.8</v>
      </c>
      <c r="T29" s="9">
        <f t="shared" si="13"/>
        <v>53021.8</v>
      </c>
      <c r="U29" s="9">
        <f t="shared" si="13"/>
        <v>53021.8</v>
      </c>
      <c r="V29" s="9">
        <f t="shared" si="13"/>
        <v>53021.8</v>
      </c>
      <c r="W29" s="49">
        <f t="shared" si="14"/>
        <v>66224.23</v>
      </c>
      <c r="X29" s="49">
        <f t="shared" si="15"/>
        <v>79469.076000000001</v>
      </c>
    </row>
    <row r="30" spans="1:24" s="3" customFormat="1" ht="13.5">
      <c r="A30" s="7">
        <v>25</v>
      </c>
      <c r="B30" s="8" t="s">
        <v>24</v>
      </c>
      <c r="C30" s="9">
        <v>4870</v>
      </c>
      <c r="D30" s="9">
        <f t="shared" si="0"/>
        <v>4870</v>
      </c>
      <c r="E30" s="15">
        <f t="shared" si="17"/>
        <v>8293.61</v>
      </c>
      <c r="F30" s="15">
        <f t="shared" si="16"/>
        <v>8782.93</v>
      </c>
      <c r="G30" s="15">
        <f t="shared" si="3"/>
        <v>8835.6299999999992</v>
      </c>
      <c r="H30" s="15">
        <f t="shared" si="4"/>
        <v>9957.76</v>
      </c>
      <c r="I30" s="15">
        <f t="shared" si="5"/>
        <v>11770.07</v>
      </c>
      <c r="J30" s="15">
        <f t="shared" si="6"/>
        <v>12005.47</v>
      </c>
      <c r="K30" s="9">
        <f t="shared" si="7"/>
        <v>12005.47</v>
      </c>
      <c r="L30" s="9">
        <f t="shared" si="7"/>
        <v>12005.47</v>
      </c>
      <c r="M30" s="15">
        <f t="shared" si="7"/>
        <v>12005.47</v>
      </c>
      <c r="N30" s="15">
        <f t="shared" si="8"/>
        <v>12425.66</v>
      </c>
      <c r="O30" s="15">
        <f t="shared" si="9"/>
        <v>12425.66</v>
      </c>
      <c r="P30" s="15">
        <f t="shared" si="10"/>
        <v>12773.58</v>
      </c>
      <c r="Q30" s="15">
        <f t="shared" si="11"/>
        <v>14715.16</v>
      </c>
      <c r="R30" s="15">
        <v>15583.35</v>
      </c>
      <c r="S30" s="9">
        <v>15583.35</v>
      </c>
      <c r="T30" s="9">
        <v>15583.35</v>
      </c>
      <c r="U30" s="9">
        <v>15583.35</v>
      </c>
      <c r="V30" s="9">
        <v>15583.35</v>
      </c>
      <c r="W30" s="49">
        <f t="shared" si="14"/>
        <v>19463.599999999999</v>
      </c>
      <c r="X30" s="49">
        <f t="shared" si="15"/>
        <v>23356.32</v>
      </c>
    </row>
    <row r="31" spans="1:24" s="3" customFormat="1" ht="13.5">
      <c r="A31" s="7">
        <v>26</v>
      </c>
      <c r="B31" s="8" t="s">
        <v>25</v>
      </c>
      <c r="C31" s="9">
        <v>27068</v>
      </c>
      <c r="D31" s="9">
        <f t="shared" si="0"/>
        <v>27068</v>
      </c>
      <c r="E31" s="15">
        <f t="shared" si="17"/>
        <v>46096.800000000003</v>
      </c>
      <c r="F31" s="15">
        <f t="shared" si="16"/>
        <v>48816.51</v>
      </c>
      <c r="G31" s="15">
        <f t="shared" si="3"/>
        <v>49109.41</v>
      </c>
      <c r="H31" s="15">
        <f t="shared" si="4"/>
        <v>55346.31</v>
      </c>
      <c r="I31" s="15">
        <f t="shared" si="5"/>
        <v>65419.34</v>
      </c>
      <c r="J31" s="15">
        <f t="shared" si="6"/>
        <v>66727.73</v>
      </c>
      <c r="K31" s="9">
        <f t="shared" si="7"/>
        <v>66727.73</v>
      </c>
      <c r="L31" s="9">
        <f t="shared" si="7"/>
        <v>66727.73</v>
      </c>
      <c r="M31" s="15">
        <f t="shared" si="7"/>
        <v>66727.73</v>
      </c>
      <c r="N31" s="15">
        <f t="shared" si="8"/>
        <v>69063.199999999997</v>
      </c>
      <c r="O31" s="15">
        <f t="shared" si="9"/>
        <v>69063.199999999997</v>
      </c>
      <c r="P31" s="15">
        <f t="shared" si="10"/>
        <v>70996.97</v>
      </c>
      <c r="Q31" s="15">
        <f t="shared" si="11"/>
        <v>81788.509999999995</v>
      </c>
      <c r="R31" s="15">
        <f t="shared" si="12"/>
        <v>86614.03</v>
      </c>
      <c r="S31" s="9">
        <f t="shared" si="13"/>
        <v>86614.03</v>
      </c>
      <c r="T31" s="9">
        <f t="shared" si="13"/>
        <v>86614.03</v>
      </c>
      <c r="U31" s="9">
        <f t="shared" si="13"/>
        <v>86614.03</v>
      </c>
      <c r="V31" s="9">
        <f t="shared" si="13"/>
        <v>86614.03</v>
      </c>
      <c r="W31" s="49">
        <f t="shared" si="14"/>
        <v>108180.92</v>
      </c>
      <c r="X31" s="49">
        <f t="shared" si="15"/>
        <v>129817.10400000001</v>
      </c>
    </row>
    <row r="32" spans="1:24" s="3" customFormat="1" ht="14.25" thickBot="1">
      <c r="A32" s="7">
        <v>27</v>
      </c>
      <c r="B32" s="8" t="s">
        <v>26</v>
      </c>
      <c r="C32" s="9">
        <v>26036</v>
      </c>
      <c r="D32" s="9">
        <f t="shared" si="0"/>
        <v>26036</v>
      </c>
      <c r="E32" s="15">
        <f t="shared" si="17"/>
        <v>44339.31</v>
      </c>
      <c r="F32" s="15">
        <f t="shared" si="16"/>
        <v>46955.33</v>
      </c>
      <c r="G32" s="15">
        <v>53675.3</v>
      </c>
      <c r="H32" s="15">
        <v>60492.06</v>
      </c>
      <c r="I32" s="15">
        <v>62750.83</v>
      </c>
      <c r="J32" s="15">
        <v>64005.85</v>
      </c>
      <c r="K32" s="9">
        <v>64005.85</v>
      </c>
      <c r="L32" s="9">
        <v>63929.3</v>
      </c>
      <c r="M32" s="15">
        <v>63929.3</v>
      </c>
      <c r="N32" s="15">
        <v>66166.83</v>
      </c>
      <c r="O32" s="15">
        <v>66166.83</v>
      </c>
      <c r="P32" s="15">
        <v>68019.5</v>
      </c>
      <c r="Q32" s="15">
        <v>78358.460000000006</v>
      </c>
      <c r="R32" s="15">
        <v>82981.61</v>
      </c>
      <c r="S32" s="9">
        <v>82981.61</v>
      </c>
      <c r="T32" s="9">
        <f t="shared" si="13"/>
        <v>82981.61</v>
      </c>
      <c r="U32" s="9">
        <f t="shared" si="13"/>
        <v>82981.61</v>
      </c>
      <c r="V32" s="9">
        <f t="shared" si="13"/>
        <v>82981.61</v>
      </c>
      <c r="W32" s="50">
        <f t="shared" si="14"/>
        <v>103644.03</v>
      </c>
      <c r="X32" s="49">
        <f t="shared" si="15"/>
        <v>124372.836</v>
      </c>
    </row>
    <row r="33" spans="1:24" s="3" customFormat="1" ht="15.75" thickBot="1">
      <c r="A33" s="22"/>
      <c r="B33" s="23" t="s">
        <v>28</v>
      </c>
      <c r="C33" s="30">
        <f t="shared" ref="C33:T33" si="18">AVERAGE(C6:C32)</f>
        <v>12433.72</v>
      </c>
      <c r="D33" s="30">
        <f t="shared" si="18"/>
        <v>12433.72</v>
      </c>
      <c r="E33" s="30">
        <f t="shared" si="18"/>
        <v>21174.63</v>
      </c>
      <c r="F33" s="30">
        <f t="shared" si="18"/>
        <v>22427.01</v>
      </c>
      <c r="G33" s="30">
        <f t="shared" si="18"/>
        <v>22675.439999999999</v>
      </c>
      <c r="H33" s="30">
        <f t="shared" si="18"/>
        <v>25560.05</v>
      </c>
      <c r="I33" s="30">
        <f t="shared" si="18"/>
        <v>29879.26</v>
      </c>
      <c r="J33" s="30">
        <f t="shared" si="18"/>
        <v>30475.83</v>
      </c>
      <c r="K33" s="30">
        <f t="shared" si="18"/>
        <v>30475.83</v>
      </c>
      <c r="L33" s="30">
        <f t="shared" si="18"/>
        <v>30473</v>
      </c>
      <c r="M33" s="30">
        <f t="shared" si="18"/>
        <v>30473</v>
      </c>
      <c r="N33" s="30">
        <f t="shared" si="18"/>
        <v>31538.959999999999</v>
      </c>
      <c r="O33" s="30">
        <f t="shared" si="18"/>
        <v>31538.959999999999</v>
      </c>
      <c r="P33" s="30">
        <f t="shared" si="18"/>
        <v>32422.39</v>
      </c>
      <c r="Q33" s="30">
        <f t="shared" si="18"/>
        <v>37352.269999999997</v>
      </c>
      <c r="R33" s="30">
        <f t="shared" si="18"/>
        <v>39555.49</v>
      </c>
      <c r="S33" s="30">
        <f t="shared" si="18"/>
        <v>39555.519999999997</v>
      </c>
      <c r="T33" s="30">
        <f t="shared" si="18"/>
        <v>39555.519999999997</v>
      </c>
      <c r="U33" s="30">
        <f>AVERAGE(U6:U32)</f>
        <v>39555.519999999997</v>
      </c>
      <c r="V33" s="30">
        <f>AVERAGE(V6:V32)</f>
        <v>39555.519999999997</v>
      </c>
      <c r="W33" s="46">
        <f t="shared" si="14"/>
        <v>49404.84</v>
      </c>
      <c r="X33" s="46">
        <f>W33*1.2</f>
        <v>59285.81</v>
      </c>
    </row>
    <row r="34" spans="1:24" s="3" customFormat="1" ht="13.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10"/>
      <c r="L34" s="10"/>
      <c r="M34" s="10"/>
      <c r="N34" s="10"/>
      <c r="O34" s="10"/>
      <c r="P34" s="10"/>
      <c r="Q34" s="10"/>
      <c r="R34" s="10"/>
      <c r="S34" s="10"/>
      <c r="T34" s="10"/>
    </row>
  </sheetData>
  <mergeCells count="26">
    <mergeCell ref="A3:A5"/>
    <mergeCell ref="B3:B5"/>
    <mergeCell ref="C4:C5"/>
    <mergeCell ref="D4:D5"/>
    <mergeCell ref="E4:E5"/>
    <mergeCell ref="B1:T1"/>
    <mergeCell ref="G4:G5"/>
    <mergeCell ref="H4:H5"/>
    <mergeCell ref="I4:I5"/>
    <mergeCell ref="C3:X3"/>
    <mergeCell ref="M4:M5"/>
    <mergeCell ref="F4:F5"/>
    <mergeCell ref="X4:X5"/>
    <mergeCell ref="W4:W5"/>
    <mergeCell ref="U4:U5"/>
    <mergeCell ref="V4:V5"/>
    <mergeCell ref="J4:J5"/>
    <mergeCell ref="K4:K5"/>
    <mergeCell ref="L4:L5"/>
    <mergeCell ref="S4:S5"/>
    <mergeCell ref="T4:T5"/>
    <mergeCell ref="R4:R5"/>
    <mergeCell ref="N4:N5"/>
    <mergeCell ref="O4:O5"/>
    <mergeCell ref="P4:P5"/>
    <mergeCell ref="Q4:Q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C33" formulaRange="1"/>
    <ignoredError sqref="N6:N10 N12:N18 N20:N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33"/>
  <sheetViews>
    <sheetView view="pageBreakPreview" topLeftCell="C2" zoomScale="84" zoomScaleSheetLayoutView="84" workbookViewId="0">
      <selection activeCell="R17" sqref="R17:X17"/>
    </sheetView>
  </sheetViews>
  <sheetFormatPr defaultRowHeight="12.75"/>
  <cols>
    <col min="1" max="1" width="7.5703125" customWidth="1"/>
    <col min="2" max="2" width="27.42578125" customWidth="1"/>
    <col min="24" max="24" width="11" bestFit="1" customWidth="1"/>
  </cols>
  <sheetData>
    <row r="1" spans="1:24" s="3" customFormat="1" ht="16.5">
      <c r="A1" s="26"/>
      <c r="B1" s="75" t="s">
        <v>30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4" s="3" customFormat="1" ht="14.25" thickBot="1">
      <c r="A2" s="27"/>
      <c r="B2" s="25"/>
      <c r="C2" s="10"/>
      <c r="D2" s="28"/>
      <c r="E2" s="25"/>
      <c r="F2" s="25"/>
      <c r="G2" s="25"/>
      <c r="H2" s="25"/>
      <c r="I2" s="25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35" customFormat="1" ht="12" customHeight="1" thickBot="1">
      <c r="A3" s="79" t="s">
        <v>32</v>
      </c>
      <c r="B3" s="82" t="s">
        <v>27</v>
      </c>
      <c r="C3" s="76" t="s">
        <v>35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s="35" customFormat="1" ht="11.25" customHeight="1">
      <c r="A4" s="80"/>
      <c r="B4" s="83"/>
      <c r="C4" s="73">
        <v>34881</v>
      </c>
      <c r="D4" s="73">
        <v>35065</v>
      </c>
      <c r="E4" s="73">
        <v>35431</v>
      </c>
      <c r="F4" s="73">
        <v>35796</v>
      </c>
      <c r="G4" s="73">
        <v>36161</v>
      </c>
      <c r="H4" s="73">
        <v>36526</v>
      </c>
      <c r="I4" s="73">
        <v>36892</v>
      </c>
      <c r="J4" s="73">
        <v>37257</v>
      </c>
      <c r="K4" s="73">
        <v>37622</v>
      </c>
      <c r="L4" s="73" t="s">
        <v>33</v>
      </c>
      <c r="M4" s="73">
        <v>38353</v>
      </c>
      <c r="N4" s="73">
        <v>38718</v>
      </c>
      <c r="O4" s="73">
        <v>39083</v>
      </c>
      <c r="P4" s="73">
        <v>39448</v>
      </c>
      <c r="Q4" s="73">
        <v>39814</v>
      </c>
      <c r="R4" s="73">
        <v>40179</v>
      </c>
      <c r="S4" s="73">
        <v>40544</v>
      </c>
      <c r="T4" s="73">
        <v>40909</v>
      </c>
      <c r="U4" s="73">
        <v>41275</v>
      </c>
      <c r="V4" s="73">
        <v>41640</v>
      </c>
      <c r="W4" s="73">
        <v>42005</v>
      </c>
      <c r="X4" s="73">
        <v>42370</v>
      </c>
    </row>
    <row r="5" spans="1:24" s="35" customFormat="1" ht="24" customHeight="1" thickBot="1">
      <c r="A5" s="81"/>
      <c r="B5" s="8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3" customFormat="1" ht="13.5">
      <c r="A6" s="31">
        <v>1</v>
      </c>
      <c r="B6" s="8" t="s">
        <v>0</v>
      </c>
      <c r="C6" s="53">
        <v>942</v>
      </c>
      <c r="D6" s="54">
        <f>C6</f>
        <v>942</v>
      </c>
      <c r="E6" s="55">
        <f>D6*1.703</f>
        <v>1604.23</v>
      </c>
      <c r="F6" s="55">
        <f>E6*1.059</f>
        <v>1698.88</v>
      </c>
      <c r="G6" s="55">
        <f>F6*1.006</f>
        <v>1709.07</v>
      </c>
      <c r="H6" s="55">
        <f>G6*1.127</f>
        <v>1926.12</v>
      </c>
      <c r="I6" s="55">
        <f>H6*1.182</f>
        <v>2276.67</v>
      </c>
      <c r="J6" s="55">
        <f>I6*1.02</f>
        <v>2322.1999999999998</v>
      </c>
      <c r="K6" s="53">
        <f>J6*1</f>
        <v>2322.1999999999998</v>
      </c>
      <c r="L6" s="54">
        <f>K6*1</f>
        <v>2322.1999999999998</v>
      </c>
      <c r="M6" s="55">
        <f>L6*1</f>
        <v>2322.1999999999998</v>
      </c>
      <c r="N6" s="55">
        <f>M6*1.035</f>
        <v>2403.48</v>
      </c>
      <c r="O6" s="55">
        <f>N6*1</f>
        <v>2403.48</v>
      </c>
      <c r="P6" s="55">
        <f>O6*1.028</f>
        <v>2470.7800000000002</v>
      </c>
      <c r="Q6" s="55">
        <f>P6*1.152</f>
        <v>2846.34</v>
      </c>
      <c r="R6" s="55">
        <f>Q6*1.059</f>
        <v>3014.27</v>
      </c>
      <c r="S6" s="53">
        <f>R6*1</f>
        <v>3014.27</v>
      </c>
      <c r="T6" s="54">
        <f>S6*1</f>
        <v>3014.27</v>
      </c>
      <c r="U6" s="54">
        <f>T6*1</f>
        <v>3014.27</v>
      </c>
      <c r="V6" s="54">
        <f>U6*1</f>
        <v>3014.27</v>
      </c>
      <c r="W6" s="54">
        <f>V6*1.249</f>
        <v>3764.82</v>
      </c>
      <c r="X6" s="54">
        <f>W6*1.2</f>
        <v>4517.7839999999997</v>
      </c>
    </row>
    <row r="7" spans="1:24" s="3" customFormat="1" ht="13.5">
      <c r="A7" s="32">
        <v>2</v>
      </c>
      <c r="B7" s="8" t="s">
        <v>1</v>
      </c>
      <c r="C7" s="53">
        <v>1035</v>
      </c>
      <c r="D7" s="54">
        <f t="shared" ref="D7:D31" si="0">C7</f>
        <v>1035</v>
      </c>
      <c r="E7" s="55">
        <f t="shared" ref="E7:E23" si="1">D7*1.703</f>
        <v>1762.61</v>
      </c>
      <c r="F7" s="55">
        <f t="shared" ref="F7:F20" si="2">E7*1.059</f>
        <v>1866.6</v>
      </c>
      <c r="G7" s="55">
        <f t="shared" ref="G7:G31" si="3">F7*1.006</f>
        <v>1877.8</v>
      </c>
      <c r="H7" s="55">
        <f t="shared" ref="H7:H31" si="4">G7*1.127</f>
        <v>2116.2800000000002</v>
      </c>
      <c r="I7" s="55">
        <f t="shared" ref="I7:I31" si="5">H7*1.182</f>
        <v>2501.44</v>
      </c>
      <c r="J7" s="55">
        <f t="shared" ref="J7:J31" si="6">I7*1.02</f>
        <v>2551.4699999999998</v>
      </c>
      <c r="K7" s="53">
        <f t="shared" ref="K7:M31" si="7">J7*1</f>
        <v>2551.4699999999998</v>
      </c>
      <c r="L7" s="54">
        <f t="shared" si="7"/>
        <v>2551.4699999999998</v>
      </c>
      <c r="M7" s="55">
        <f t="shared" si="7"/>
        <v>2551.4699999999998</v>
      </c>
      <c r="N7" s="55">
        <f t="shared" ref="N7:N31" si="8">M7*1.035</f>
        <v>2640.77</v>
      </c>
      <c r="O7" s="55">
        <f t="shared" ref="O7:O31" si="9">N7*1</f>
        <v>2640.77</v>
      </c>
      <c r="P7" s="55">
        <f t="shared" ref="P7:P31" si="10">O7*1.028</f>
        <v>2714.71</v>
      </c>
      <c r="Q7" s="55">
        <f t="shared" ref="Q7:Q31" si="11">P7*1.152</f>
        <v>3127.35</v>
      </c>
      <c r="R7" s="55">
        <f t="shared" ref="R7:R31" si="12">Q7*1.059</f>
        <v>3311.86</v>
      </c>
      <c r="S7" s="53">
        <f t="shared" ref="S7:V31" si="13">R7*1</f>
        <v>3311.86</v>
      </c>
      <c r="T7" s="54">
        <f t="shared" si="13"/>
        <v>3311.86</v>
      </c>
      <c r="U7" s="54">
        <f t="shared" si="13"/>
        <v>3311.86</v>
      </c>
      <c r="V7" s="54">
        <f t="shared" si="13"/>
        <v>3311.86</v>
      </c>
      <c r="W7" s="54">
        <f t="shared" ref="W7:W33" si="14">V7*1.249</f>
        <v>4136.51</v>
      </c>
      <c r="X7" s="54">
        <f t="shared" ref="X7:X31" si="15">W7*1.2</f>
        <v>4963.8100000000004</v>
      </c>
    </row>
    <row r="8" spans="1:24" s="3" customFormat="1" ht="13.5">
      <c r="A8" s="32">
        <v>3</v>
      </c>
      <c r="B8" s="8" t="s">
        <v>2</v>
      </c>
      <c r="C8" s="53">
        <v>2965</v>
      </c>
      <c r="D8" s="54">
        <f t="shared" si="0"/>
        <v>2965</v>
      </c>
      <c r="E8" s="55">
        <f t="shared" si="1"/>
        <v>5049.3999999999996</v>
      </c>
      <c r="F8" s="55">
        <f t="shared" si="2"/>
        <v>5347.31</v>
      </c>
      <c r="G8" s="55">
        <f t="shared" si="3"/>
        <v>5379.39</v>
      </c>
      <c r="H8" s="55">
        <f t="shared" si="4"/>
        <v>6062.57</v>
      </c>
      <c r="I8" s="55">
        <f t="shared" si="5"/>
        <v>7165.96</v>
      </c>
      <c r="J8" s="55">
        <f t="shared" si="6"/>
        <v>7309.28</v>
      </c>
      <c r="K8" s="53">
        <f t="shared" si="7"/>
        <v>7309.28</v>
      </c>
      <c r="L8" s="54">
        <f t="shared" si="7"/>
        <v>7309.28</v>
      </c>
      <c r="M8" s="55">
        <f t="shared" si="7"/>
        <v>7309.28</v>
      </c>
      <c r="N8" s="55">
        <f t="shared" si="8"/>
        <v>7565.1</v>
      </c>
      <c r="O8" s="55">
        <f t="shared" si="9"/>
        <v>7565.1</v>
      </c>
      <c r="P8" s="55">
        <f t="shared" si="10"/>
        <v>7776.92</v>
      </c>
      <c r="Q8" s="55">
        <f t="shared" si="11"/>
        <v>8959.01</v>
      </c>
      <c r="R8" s="55">
        <f t="shared" si="12"/>
        <v>9487.59</v>
      </c>
      <c r="S8" s="53">
        <f t="shared" si="13"/>
        <v>9487.59</v>
      </c>
      <c r="T8" s="54">
        <f t="shared" si="13"/>
        <v>9487.59</v>
      </c>
      <c r="U8" s="54">
        <f t="shared" si="13"/>
        <v>9487.59</v>
      </c>
      <c r="V8" s="54">
        <f t="shared" si="13"/>
        <v>9487.59</v>
      </c>
      <c r="W8" s="54">
        <f t="shared" si="14"/>
        <v>11850</v>
      </c>
      <c r="X8" s="54">
        <f t="shared" si="15"/>
        <v>14220</v>
      </c>
    </row>
    <row r="9" spans="1:24" s="3" customFormat="1" ht="13.5">
      <c r="A9" s="32">
        <v>4</v>
      </c>
      <c r="B9" s="8" t="s">
        <v>3</v>
      </c>
      <c r="C9" s="53">
        <v>947</v>
      </c>
      <c r="D9" s="54">
        <f t="shared" si="0"/>
        <v>947</v>
      </c>
      <c r="E9" s="55">
        <f t="shared" si="1"/>
        <v>1612.74</v>
      </c>
      <c r="F9" s="55">
        <f t="shared" si="2"/>
        <v>1707.89</v>
      </c>
      <c r="G9" s="55">
        <f t="shared" si="3"/>
        <v>1718.14</v>
      </c>
      <c r="H9" s="55">
        <f t="shared" si="4"/>
        <v>1936.34</v>
      </c>
      <c r="I9" s="55">
        <f t="shared" si="5"/>
        <v>2288.75</v>
      </c>
      <c r="J9" s="55">
        <f t="shared" si="6"/>
        <v>2334.5300000000002</v>
      </c>
      <c r="K9" s="53">
        <f t="shared" si="7"/>
        <v>2334.5300000000002</v>
      </c>
      <c r="L9" s="54">
        <f t="shared" si="7"/>
        <v>2334.5300000000002</v>
      </c>
      <c r="M9" s="55">
        <f t="shared" si="7"/>
        <v>2334.5300000000002</v>
      </c>
      <c r="N9" s="55">
        <f t="shared" si="8"/>
        <v>2416.2399999999998</v>
      </c>
      <c r="O9" s="55">
        <f t="shared" si="9"/>
        <v>2416.2399999999998</v>
      </c>
      <c r="P9" s="55">
        <f t="shared" si="10"/>
        <v>2483.89</v>
      </c>
      <c r="Q9" s="55">
        <f t="shared" si="11"/>
        <v>2861.44</v>
      </c>
      <c r="R9" s="55">
        <f t="shared" si="12"/>
        <v>3030.26</v>
      </c>
      <c r="S9" s="53">
        <v>3030.4</v>
      </c>
      <c r="T9" s="54">
        <v>3030.4</v>
      </c>
      <c r="U9" s="54">
        <v>3030.4</v>
      </c>
      <c r="V9" s="54">
        <v>3030.4</v>
      </c>
      <c r="W9" s="54">
        <f t="shared" si="14"/>
        <v>3784.97</v>
      </c>
      <c r="X9" s="54">
        <f t="shared" si="15"/>
        <v>4541.96</v>
      </c>
    </row>
    <row r="10" spans="1:24" s="3" customFormat="1" ht="13.5">
      <c r="A10" s="32">
        <v>5</v>
      </c>
      <c r="B10" s="8" t="s">
        <v>4</v>
      </c>
      <c r="C10" s="53">
        <v>1201.5</v>
      </c>
      <c r="D10" s="54">
        <f t="shared" si="0"/>
        <v>1201.5</v>
      </c>
      <c r="E10" s="55">
        <f t="shared" si="1"/>
        <v>2046.15</v>
      </c>
      <c r="F10" s="55">
        <f t="shared" si="2"/>
        <v>2166.87</v>
      </c>
      <c r="G10" s="55">
        <f t="shared" si="3"/>
        <v>2179.87</v>
      </c>
      <c r="H10" s="55">
        <f t="shared" si="4"/>
        <v>2456.71</v>
      </c>
      <c r="I10" s="55">
        <f t="shared" si="5"/>
        <v>2903.83</v>
      </c>
      <c r="J10" s="55">
        <f t="shared" si="6"/>
        <v>2961.91</v>
      </c>
      <c r="K10" s="53">
        <f t="shared" si="7"/>
        <v>2961.91</v>
      </c>
      <c r="L10" s="54">
        <f t="shared" si="7"/>
        <v>2961.91</v>
      </c>
      <c r="M10" s="55">
        <f t="shared" si="7"/>
        <v>2961.91</v>
      </c>
      <c r="N10" s="55">
        <f t="shared" si="8"/>
        <v>3065.58</v>
      </c>
      <c r="O10" s="55">
        <f t="shared" si="9"/>
        <v>3065.58</v>
      </c>
      <c r="P10" s="55">
        <f t="shared" si="10"/>
        <v>3151.42</v>
      </c>
      <c r="Q10" s="55">
        <f t="shared" si="11"/>
        <v>3630.44</v>
      </c>
      <c r="R10" s="55">
        <f t="shared" si="12"/>
        <v>3844.64</v>
      </c>
      <c r="S10" s="53">
        <f t="shared" si="13"/>
        <v>3844.64</v>
      </c>
      <c r="T10" s="54">
        <f t="shared" si="13"/>
        <v>3844.64</v>
      </c>
      <c r="U10" s="54">
        <f t="shared" si="13"/>
        <v>3844.64</v>
      </c>
      <c r="V10" s="54">
        <f t="shared" si="13"/>
        <v>3844.64</v>
      </c>
      <c r="W10" s="54">
        <f t="shared" si="14"/>
        <v>4801.96</v>
      </c>
      <c r="X10" s="54">
        <f t="shared" si="15"/>
        <v>5762.35</v>
      </c>
    </row>
    <row r="11" spans="1:24" s="3" customFormat="1" ht="13.5">
      <c r="A11" s="32">
        <v>6</v>
      </c>
      <c r="B11" s="8" t="s">
        <v>5</v>
      </c>
      <c r="C11" s="53">
        <v>2248.1999999999998</v>
      </c>
      <c r="D11" s="54">
        <f t="shared" si="0"/>
        <v>2248.1999999999998</v>
      </c>
      <c r="E11" s="55">
        <f t="shared" si="1"/>
        <v>3828.68</v>
      </c>
      <c r="F11" s="55">
        <v>4053.5</v>
      </c>
      <c r="G11" s="55">
        <v>4078.23</v>
      </c>
      <c r="H11" s="55">
        <v>4595.32</v>
      </c>
      <c r="I11" s="55">
        <v>5431.65</v>
      </c>
      <c r="J11" s="55">
        <v>5541.81</v>
      </c>
      <c r="K11" s="53">
        <f t="shared" si="7"/>
        <v>5541.81</v>
      </c>
      <c r="L11" s="54">
        <f t="shared" si="7"/>
        <v>5541.81</v>
      </c>
      <c r="M11" s="55">
        <f t="shared" si="7"/>
        <v>5541.81</v>
      </c>
      <c r="N11" s="55">
        <v>5735.16</v>
      </c>
      <c r="O11" s="55">
        <f t="shared" si="9"/>
        <v>5735.16</v>
      </c>
      <c r="P11" s="55">
        <v>5894.78</v>
      </c>
      <c r="Q11" s="55">
        <v>6794.06</v>
      </c>
      <c r="R11" s="55">
        <v>7194.24</v>
      </c>
      <c r="S11" s="53">
        <f t="shared" si="13"/>
        <v>7194.24</v>
      </c>
      <c r="T11" s="54">
        <f t="shared" si="13"/>
        <v>7194.24</v>
      </c>
      <c r="U11" s="54">
        <f t="shared" si="13"/>
        <v>7194.24</v>
      </c>
      <c r="V11" s="54">
        <f t="shared" si="13"/>
        <v>7194.24</v>
      </c>
      <c r="W11" s="54">
        <f t="shared" si="14"/>
        <v>8985.61</v>
      </c>
      <c r="X11" s="54">
        <f t="shared" si="15"/>
        <v>10782.73</v>
      </c>
    </row>
    <row r="12" spans="1:24" s="3" customFormat="1" ht="13.5">
      <c r="A12" s="32">
        <v>7</v>
      </c>
      <c r="B12" s="8" t="s">
        <v>6</v>
      </c>
      <c r="C12" s="53">
        <v>1815</v>
      </c>
      <c r="D12" s="54">
        <f t="shared" si="0"/>
        <v>1815</v>
      </c>
      <c r="E12" s="55">
        <f t="shared" si="1"/>
        <v>3090.95</v>
      </c>
      <c r="F12" s="55">
        <f t="shared" si="2"/>
        <v>3273.32</v>
      </c>
      <c r="G12" s="55">
        <f t="shared" si="3"/>
        <v>3292.96</v>
      </c>
      <c r="H12" s="55">
        <f t="shared" si="4"/>
        <v>3711.17</v>
      </c>
      <c r="I12" s="55">
        <f t="shared" si="5"/>
        <v>4386.6000000000004</v>
      </c>
      <c r="J12" s="55">
        <f t="shared" si="6"/>
        <v>4474.33</v>
      </c>
      <c r="K12" s="53">
        <f t="shared" si="7"/>
        <v>4474.33</v>
      </c>
      <c r="L12" s="54">
        <f t="shared" si="7"/>
        <v>4474.33</v>
      </c>
      <c r="M12" s="55">
        <f t="shared" si="7"/>
        <v>4474.33</v>
      </c>
      <c r="N12" s="55">
        <f t="shared" si="8"/>
        <v>4630.93</v>
      </c>
      <c r="O12" s="55">
        <f t="shared" si="9"/>
        <v>4630.93</v>
      </c>
      <c r="P12" s="55">
        <f t="shared" si="10"/>
        <v>4760.6000000000004</v>
      </c>
      <c r="Q12" s="55">
        <f t="shared" si="11"/>
        <v>5484.21</v>
      </c>
      <c r="R12" s="55">
        <f t="shared" si="12"/>
        <v>5807.78</v>
      </c>
      <c r="S12" s="53">
        <f t="shared" si="13"/>
        <v>5807.78</v>
      </c>
      <c r="T12" s="54">
        <f t="shared" si="13"/>
        <v>5807.78</v>
      </c>
      <c r="U12" s="54">
        <f t="shared" si="13"/>
        <v>5807.78</v>
      </c>
      <c r="V12" s="54">
        <f t="shared" si="13"/>
        <v>5807.78</v>
      </c>
      <c r="W12" s="54">
        <f t="shared" si="14"/>
        <v>7253.92</v>
      </c>
      <c r="X12" s="54">
        <f t="shared" si="15"/>
        <v>8704.7000000000007</v>
      </c>
    </row>
    <row r="13" spans="1:24" s="3" customFormat="1" ht="13.5">
      <c r="A13" s="32">
        <v>8</v>
      </c>
      <c r="B13" s="8" t="s">
        <v>7</v>
      </c>
      <c r="C13" s="53">
        <v>1009</v>
      </c>
      <c r="D13" s="54">
        <f t="shared" si="0"/>
        <v>1009</v>
      </c>
      <c r="E13" s="55">
        <f t="shared" si="1"/>
        <v>1718.33</v>
      </c>
      <c r="F13" s="55">
        <f t="shared" si="2"/>
        <v>1819.71</v>
      </c>
      <c r="G13" s="55">
        <f t="shared" si="3"/>
        <v>1830.63</v>
      </c>
      <c r="H13" s="55">
        <f t="shared" si="4"/>
        <v>2063.12</v>
      </c>
      <c r="I13" s="55">
        <f t="shared" si="5"/>
        <v>2438.61</v>
      </c>
      <c r="J13" s="55">
        <f t="shared" si="6"/>
        <v>2487.38</v>
      </c>
      <c r="K13" s="53">
        <f t="shared" si="7"/>
        <v>2487.38</v>
      </c>
      <c r="L13" s="54">
        <f t="shared" si="7"/>
        <v>2487.38</v>
      </c>
      <c r="M13" s="55">
        <f t="shared" si="7"/>
        <v>2487.38</v>
      </c>
      <c r="N13" s="55">
        <f t="shared" si="8"/>
        <v>2574.44</v>
      </c>
      <c r="O13" s="55">
        <f t="shared" si="9"/>
        <v>2574.44</v>
      </c>
      <c r="P13" s="55">
        <f t="shared" si="10"/>
        <v>2646.52</v>
      </c>
      <c r="Q13" s="55">
        <f t="shared" si="11"/>
        <v>3048.79</v>
      </c>
      <c r="R13" s="55">
        <f t="shared" si="12"/>
        <v>3228.67</v>
      </c>
      <c r="S13" s="53">
        <f t="shared" si="13"/>
        <v>3228.67</v>
      </c>
      <c r="T13" s="54">
        <f t="shared" si="13"/>
        <v>3228.67</v>
      </c>
      <c r="U13" s="54">
        <f t="shared" si="13"/>
        <v>3228.67</v>
      </c>
      <c r="V13" s="54">
        <f t="shared" si="13"/>
        <v>3228.67</v>
      </c>
      <c r="W13" s="54">
        <f t="shared" si="14"/>
        <v>4032.61</v>
      </c>
      <c r="X13" s="54">
        <f t="shared" si="15"/>
        <v>4839.13</v>
      </c>
    </row>
    <row r="14" spans="1:24" s="3" customFormat="1" ht="13.5">
      <c r="A14" s="32">
        <v>9</v>
      </c>
      <c r="B14" s="8" t="s">
        <v>8</v>
      </c>
      <c r="C14" s="53">
        <v>1049</v>
      </c>
      <c r="D14" s="54">
        <f t="shared" si="0"/>
        <v>1049</v>
      </c>
      <c r="E14" s="55">
        <f t="shared" si="1"/>
        <v>1786.45</v>
      </c>
      <c r="F14" s="55">
        <v>1891.35</v>
      </c>
      <c r="G14" s="55">
        <v>1902.89</v>
      </c>
      <c r="H14" s="55">
        <v>2145.21</v>
      </c>
      <c r="I14" s="55">
        <v>2535.4299999999998</v>
      </c>
      <c r="J14" s="55">
        <v>2585.79</v>
      </c>
      <c r="K14" s="53">
        <v>2585.79</v>
      </c>
      <c r="L14" s="54">
        <v>2585.79</v>
      </c>
      <c r="M14" s="55">
        <v>2585.79</v>
      </c>
      <c r="N14" s="55">
        <v>2676</v>
      </c>
      <c r="O14" s="55">
        <v>2676</v>
      </c>
      <c r="P14" s="55">
        <v>2751.53</v>
      </c>
      <c r="Q14" s="55">
        <v>3170.08</v>
      </c>
      <c r="R14" s="55">
        <v>3356.8</v>
      </c>
      <c r="S14" s="53">
        <v>3356.8</v>
      </c>
      <c r="T14" s="54">
        <v>3356.8</v>
      </c>
      <c r="U14" s="54">
        <v>3356.8</v>
      </c>
      <c r="V14" s="54">
        <v>3356.8</v>
      </c>
      <c r="W14" s="54">
        <f t="shared" si="14"/>
        <v>4192.6400000000003</v>
      </c>
      <c r="X14" s="54">
        <f t="shared" si="15"/>
        <v>5031.17</v>
      </c>
    </row>
    <row r="15" spans="1:24" s="16" customFormat="1" ht="13.5">
      <c r="A15" s="32">
        <v>10</v>
      </c>
      <c r="B15" s="8" t="s">
        <v>9</v>
      </c>
      <c r="C15" s="53">
        <v>2253</v>
      </c>
      <c r="D15" s="54">
        <f t="shared" si="0"/>
        <v>2253</v>
      </c>
      <c r="E15" s="55">
        <f t="shared" si="1"/>
        <v>3836.86</v>
      </c>
      <c r="F15" s="55">
        <f t="shared" si="2"/>
        <v>4063.23</v>
      </c>
      <c r="G15" s="55">
        <f t="shared" si="3"/>
        <v>4087.61</v>
      </c>
      <c r="H15" s="55">
        <f t="shared" si="4"/>
        <v>4606.74</v>
      </c>
      <c r="I15" s="55">
        <f t="shared" si="5"/>
        <v>5445.17</v>
      </c>
      <c r="J15" s="55">
        <f t="shared" si="6"/>
        <v>5554.07</v>
      </c>
      <c r="K15" s="53">
        <f t="shared" si="7"/>
        <v>5554.07</v>
      </c>
      <c r="L15" s="54">
        <f t="shared" si="7"/>
        <v>5554.07</v>
      </c>
      <c r="M15" s="55">
        <f t="shared" si="7"/>
        <v>5554.07</v>
      </c>
      <c r="N15" s="55">
        <f t="shared" si="8"/>
        <v>5748.46</v>
      </c>
      <c r="O15" s="55">
        <f t="shared" si="9"/>
        <v>5748.46</v>
      </c>
      <c r="P15" s="55">
        <f t="shared" si="10"/>
        <v>5909.42</v>
      </c>
      <c r="Q15" s="55">
        <f t="shared" si="11"/>
        <v>6807.65</v>
      </c>
      <c r="R15" s="55">
        <f t="shared" si="12"/>
        <v>7209.3</v>
      </c>
      <c r="S15" s="53">
        <f t="shared" si="13"/>
        <v>7209.3</v>
      </c>
      <c r="T15" s="54">
        <f t="shared" si="13"/>
        <v>7209.3</v>
      </c>
      <c r="U15" s="54">
        <f t="shared" si="13"/>
        <v>7209.3</v>
      </c>
      <c r="V15" s="54">
        <f t="shared" si="13"/>
        <v>7209.3</v>
      </c>
      <c r="W15" s="54">
        <f t="shared" si="14"/>
        <v>9004.42</v>
      </c>
      <c r="X15" s="54">
        <f t="shared" si="15"/>
        <v>10805.3</v>
      </c>
    </row>
    <row r="16" spans="1:24" s="3" customFormat="1" ht="13.5">
      <c r="A16" s="32">
        <v>11</v>
      </c>
      <c r="B16" s="8" t="s">
        <v>10</v>
      </c>
      <c r="C16" s="53">
        <v>1124</v>
      </c>
      <c r="D16" s="54">
        <f t="shared" si="0"/>
        <v>1124</v>
      </c>
      <c r="E16" s="55">
        <f t="shared" si="1"/>
        <v>1914.17</v>
      </c>
      <c r="F16" s="55">
        <f t="shared" si="2"/>
        <v>2027.11</v>
      </c>
      <c r="G16" s="55">
        <f t="shared" si="3"/>
        <v>2039.27</v>
      </c>
      <c r="H16" s="55">
        <f t="shared" si="4"/>
        <v>2298.2600000000002</v>
      </c>
      <c r="I16" s="55">
        <f t="shared" si="5"/>
        <v>2716.54</v>
      </c>
      <c r="J16" s="55">
        <f t="shared" si="6"/>
        <v>2770.87</v>
      </c>
      <c r="K16" s="53">
        <f t="shared" si="7"/>
        <v>2770.87</v>
      </c>
      <c r="L16" s="54">
        <f t="shared" si="7"/>
        <v>2770.87</v>
      </c>
      <c r="M16" s="55">
        <f t="shared" si="7"/>
        <v>2770.87</v>
      </c>
      <c r="N16" s="55">
        <f t="shared" si="8"/>
        <v>2867.85</v>
      </c>
      <c r="O16" s="55">
        <f t="shared" si="9"/>
        <v>2867.85</v>
      </c>
      <c r="P16" s="55">
        <f t="shared" si="10"/>
        <v>2948.15</v>
      </c>
      <c r="Q16" s="55">
        <f t="shared" si="11"/>
        <v>3396.27</v>
      </c>
      <c r="R16" s="55">
        <f t="shared" si="12"/>
        <v>3596.65</v>
      </c>
      <c r="S16" s="53">
        <f t="shared" si="13"/>
        <v>3596.65</v>
      </c>
      <c r="T16" s="54">
        <f t="shared" si="13"/>
        <v>3596.65</v>
      </c>
      <c r="U16" s="54">
        <f t="shared" si="13"/>
        <v>3596.65</v>
      </c>
      <c r="V16" s="54">
        <f t="shared" si="13"/>
        <v>3596.65</v>
      </c>
      <c r="W16" s="54">
        <f t="shared" si="14"/>
        <v>4492.22</v>
      </c>
      <c r="X16" s="54">
        <f t="shared" si="15"/>
        <v>5390.66</v>
      </c>
    </row>
    <row r="17" spans="1:24" s="3" customFormat="1" ht="13.5">
      <c r="A17" s="32">
        <v>12</v>
      </c>
      <c r="B17" s="85" t="s">
        <v>11</v>
      </c>
      <c r="C17" s="91">
        <v>1805</v>
      </c>
      <c r="D17" s="92">
        <f t="shared" si="0"/>
        <v>1805</v>
      </c>
      <c r="E17" s="93">
        <f t="shared" si="1"/>
        <v>3073.92</v>
      </c>
      <c r="F17" s="93">
        <f t="shared" si="2"/>
        <v>3255.28</v>
      </c>
      <c r="G17" s="93">
        <f t="shared" si="3"/>
        <v>3274.81</v>
      </c>
      <c r="H17" s="93">
        <f t="shared" si="4"/>
        <v>3690.71</v>
      </c>
      <c r="I17" s="93">
        <f t="shared" si="5"/>
        <v>4362.42</v>
      </c>
      <c r="J17" s="93">
        <f t="shared" si="6"/>
        <v>4449.67</v>
      </c>
      <c r="K17" s="91">
        <f t="shared" si="7"/>
        <v>4449.67</v>
      </c>
      <c r="L17" s="92">
        <f t="shared" si="7"/>
        <v>4449.67</v>
      </c>
      <c r="M17" s="93">
        <f t="shared" si="7"/>
        <v>4449.67</v>
      </c>
      <c r="N17" s="93">
        <f t="shared" si="8"/>
        <v>4605.41</v>
      </c>
      <c r="O17" s="93">
        <f t="shared" si="9"/>
        <v>4605.41</v>
      </c>
      <c r="P17" s="93">
        <f t="shared" si="10"/>
        <v>4734.3599999999997</v>
      </c>
      <c r="Q17" s="93">
        <f t="shared" si="11"/>
        <v>5453.98</v>
      </c>
      <c r="R17" s="103">
        <v>5775.76</v>
      </c>
      <c r="S17" s="104">
        <v>5775.76</v>
      </c>
      <c r="T17" s="105">
        <v>5775.76</v>
      </c>
      <c r="U17" s="105">
        <v>5775.76</v>
      </c>
      <c r="V17" s="105">
        <v>5775.76</v>
      </c>
      <c r="W17" s="105">
        <f t="shared" si="14"/>
        <v>7213.92</v>
      </c>
      <c r="X17" s="105">
        <f t="shared" si="15"/>
        <v>8656.7000000000007</v>
      </c>
    </row>
    <row r="18" spans="1:24" s="3" customFormat="1" ht="13.5">
      <c r="A18" s="32">
        <v>13</v>
      </c>
      <c r="B18" s="8" t="s">
        <v>12</v>
      </c>
      <c r="C18" s="53">
        <v>1323</v>
      </c>
      <c r="D18" s="54">
        <f t="shared" si="0"/>
        <v>1323</v>
      </c>
      <c r="E18" s="55">
        <f t="shared" si="1"/>
        <v>2253.0700000000002</v>
      </c>
      <c r="F18" s="55">
        <f t="shared" si="2"/>
        <v>2386</v>
      </c>
      <c r="G18" s="55">
        <f t="shared" si="3"/>
        <v>2400.3200000000002</v>
      </c>
      <c r="H18" s="55">
        <f t="shared" si="4"/>
        <v>2705.16</v>
      </c>
      <c r="I18" s="55">
        <f t="shared" si="5"/>
        <v>3197.5</v>
      </c>
      <c r="J18" s="55">
        <f t="shared" si="6"/>
        <v>3261.45</v>
      </c>
      <c r="K18" s="53">
        <f t="shared" si="7"/>
        <v>3261.45</v>
      </c>
      <c r="L18" s="54">
        <f t="shared" si="7"/>
        <v>3261.45</v>
      </c>
      <c r="M18" s="55">
        <f t="shared" si="7"/>
        <v>3261.45</v>
      </c>
      <c r="N18" s="55">
        <f t="shared" si="8"/>
        <v>3375.6</v>
      </c>
      <c r="O18" s="55">
        <f t="shared" si="9"/>
        <v>3375.6</v>
      </c>
      <c r="P18" s="55">
        <v>3470.23</v>
      </c>
      <c r="Q18" s="55">
        <v>3998.11</v>
      </c>
      <c r="R18" s="55">
        <v>4233.6000000000004</v>
      </c>
      <c r="S18" s="53">
        <f t="shared" si="13"/>
        <v>4233.6000000000004</v>
      </c>
      <c r="T18" s="54">
        <f t="shared" si="13"/>
        <v>4233.6000000000004</v>
      </c>
      <c r="U18" s="54">
        <f t="shared" si="13"/>
        <v>4233.6000000000004</v>
      </c>
      <c r="V18" s="54">
        <f t="shared" si="13"/>
        <v>4233.6000000000004</v>
      </c>
      <c r="W18" s="54">
        <f t="shared" si="14"/>
        <v>5287.77</v>
      </c>
      <c r="X18" s="54">
        <f t="shared" si="15"/>
        <v>6345.32</v>
      </c>
    </row>
    <row r="19" spans="1:24" s="3" customFormat="1" ht="13.5">
      <c r="A19" s="32">
        <v>14</v>
      </c>
      <c r="B19" s="8" t="s">
        <v>13</v>
      </c>
      <c r="C19" s="53">
        <v>811</v>
      </c>
      <c r="D19" s="54">
        <f t="shared" si="0"/>
        <v>811</v>
      </c>
      <c r="E19" s="55">
        <f t="shared" si="1"/>
        <v>1381.13</v>
      </c>
      <c r="F19" s="55">
        <v>1462.23</v>
      </c>
      <c r="G19" s="55">
        <v>1471.15</v>
      </c>
      <c r="H19" s="55">
        <v>1658.5</v>
      </c>
      <c r="I19" s="55">
        <v>1960.19</v>
      </c>
      <c r="J19" s="55">
        <v>1999.12</v>
      </c>
      <c r="K19" s="53">
        <v>1999.12</v>
      </c>
      <c r="L19" s="54">
        <v>1999.12</v>
      </c>
      <c r="M19" s="55">
        <v>1999.12</v>
      </c>
      <c r="N19" s="55">
        <v>2068.86</v>
      </c>
      <c r="O19" s="55">
        <v>2068.86</v>
      </c>
      <c r="P19" s="55">
        <v>2127.25</v>
      </c>
      <c r="Q19" s="55">
        <v>2450.84</v>
      </c>
      <c r="R19" s="55">
        <v>2595.1999999999998</v>
      </c>
      <c r="S19" s="53">
        <v>2595.1999999999998</v>
      </c>
      <c r="T19" s="54">
        <v>2595.1999999999998</v>
      </c>
      <c r="U19" s="54">
        <v>2595.1999999999998</v>
      </c>
      <c r="V19" s="54">
        <v>2595.1999999999998</v>
      </c>
      <c r="W19" s="54">
        <f t="shared" si="14"/>
        <v>3241.4</v>
      </c>
      <c r="X19" s="54">
        <f t="shared" si="15"/>
        <v>3889.68</v>
      </c>
    </row>
    <row r="20" spans="1:24" s="3" customFormat="1" ht="13.5">
      <c r="A20" s="32">
        <v>15</v>
      </c>
      <c r="B20" s="8" t="s">
        <v>14</v>
      </c>
      <c r="C20" s="53">
        <v>1229</v>
      </c>
      <c r="D20" s="54">
        <f t="shared" si="0"/>
        <v>1229</v>
      </c>
      <c r="E20" s="55">
        <f t="shared" si="1"/>
        <v>2092.9899999999998</v>
      </c>
      <c r="F20" s="55">
        <f t="shared" si="2"/>
        <v>2216.48</v>
      </c>
      <c r="G20" s="55">
        <f t="shared" si="3"/>
        <v>2229.7800000000002</v>
      </c>
      <c r="H20" s="55">
        <f t="shared" si="4"/>
        <v>2512.96</v>
      </c>
      <c r="I20" s="55">
        <f t="shared" si="5"/>
        <v>2970.32</v>
      </c>
      <c r="J20" s="55">
        <f t="shared" si="6"/>
        <v>3029.73</v>
      </c>
      <c r="K20" s="53">
        <f t="shared" si="7"/>
        <v>3029.73</v>
      </c>
      <c r="L20" s="54">
        <f t="shared" si="7"/>
        <v>3029.73</v>
      </c>
      <c r="M20" s="55">
        <f t="shared" si="7"/>
        <v>3029.73</v>
      </c>
      <c r="N20" s="55">
        <f t="shared" si="8"/>
        <v>3135.77</v>
      </c>
      <c r="O20" s="55">
        <f t="shared" si="9"/>
        <v>3135.77</v>
      </c>
      <c r="P20" s="55">
        <f t="shared" si="10"/>
        <v>3223.57</v>
      </c>
      <c r="Q20" s="55">
        <f t="shared" si="11"/>
        <v>3713.55</v>
      </c>
      <c r="R20" s="55">
        <f t="shared" si="12"/>
        <v>3932.65</v>
      </c>
      <c r="S20" s="53">
        <f t="shared" si="13"/>
        <v>3932.65</v>
      </c>
      <c r="T20" s="54">
        <f t="shared" si="13"/>
        <v>3932.65</v>
      </c>
      <c r="U20" s="54">
        <f t="shared" si="13"/>
        <v>3932.65</v>
      </c>
      <c r="V20" s="54">
        <f t="shared" si="13"/>
        <v>3932.65</v>
      </c>
      <c r="W20" s="54">
        <f t="shared" si="14"/>
        <v>4911.88</v>
      </c>
      <c r="X20" s="54">
        <f t="shared" si="15"/>
        <v>5894.26</v>
      </c>
    </row>
    <row r="21" spans="1:24" s="3" customFormat="1" ht="13.5">
      <c r="A21" s="32">
        <v>16</v>
      </c>
      <c r="B21" s="8" t="s">
        <v>15</v>
      </c>
      <c r="C21" s="53">
        <v>1567</v>
      </c>
      <c r="D21" s="54">
        <v>1567</v>
      </c>
      <c r="E21" s="55">
        <v>2668.6</v>
      </c>
      <c r="F21" s="55">
        <v>2826.05</v>
      </c>
      <c r="G21" s="55">
        <v>2703.3</v>
      </c>
      <c r="H21" s="55">
        <v>3046.62</v>
      </c>
      <c r="I21" s="55">
        <v>3601.11</v>
      </c>
      <c r="J21" s="55">
        <v>3673.13</v>
      </c>
      <c r="K21" s="53">
        <v>3673.13</v>
      </c>
      <c r="L21" s="54">
        <v>3673.13</v>
      </c>
      <c r="M21" s="55">
        <v>3673.13</v>
      </c>
      <c r="N21" s="55">
        <v>3801.69</v>
      </c>
      <c r="O21" s="55">
        <v>3801.69</v>
      </c>
      <c r="P21" s="55">
        <v>3908.14</v>
      </c>
      <c r="Q21" s="55">
        <v>4502.17</v>
      </c>
      <c r="R21" s="55">
        <v>4768</v>
      </c>
      <c r="S21" s="53">
        <v>4768</v>
      </c>
      <c r="T21" s="54">
        <v>4768</v>
      </c>
      <c r="U21" s="54">
        <v>4768</v>
      </c>
      <c r="V21" s="54">
        <v>4768</v>
      </c>
      <c r="W21" s="54">
        <f t="shared" si="14"/>
        <v>5955.23</v>
      </c>
      <c r="X21" s="54">
        <f t="shared" si="15"/>
        <v>7146.28</v>
      </c>
    </row>
    <row r="22" spans="1:24" s="3" customFormat="1" ht="13.5">
      <c r="A22" s="32">
        <v>17</v>
      </c>
      <c r="B22" s="8" t="s">
        <v>16</v>
      </c>
      <c r="C22" s="53">
        <v>2755</v>
      </c>
      <c r="D22" s="54">
        <v>2755</v>
      </c>
      <c r="E22" s="55">
        <v>4692</v>
      </c>
      <c r="F22" s="55">
        <v>4969</v>
      </c>
      <c r="G22" s="55">
        <v>4998</v>
      </c>
      <c r="H22" s="55">
        <v>5633</v>
      </c>
      <c r="I22" s="55">
        <v>6658</v>
      </c>
      <c r="J22" s="55">
        <v>6791</v>
      </c>
      <c r="K22" s="53">
        <v>6791</v>
      </c>
      <c r="L22" s="54">
        <v>6791</v>
      </c>
      <c r="M22" s="55">
        <v>6791</v>
      </c>
      <c r="N22" s="55">
        <v>7028</v>
      </c>
      <c r="O22" s="55">
        <v>7028</v>
      </c>
      <c r="P22" s="55">
        <v>7225</v>
      </c>
      <c r="Q22" s="55">
        <v>8326</v>
      </c>
      <c r="R22" s="55">
        <v>8816</v>
      </c>
      <c r="S22" s="53">
        <v>8816</v>
      </c>
      <c r="T22" s="54">
        <v>8816</v>
      </c>
      <c r="U22" s="54">
        <v>8816</v>
      </c>
      <c r="V22" s="54">
        <v>8816</v>
      </c>
      <c r="W22" s="54">
        <f t="shared" si="14"/>
        <v>11011.18</v>
      </c>
      <c r="X22" s="54">
        <f t="shared" si="15"/>
        <v>13213.42</v>
      </c>
    </row>
    <row r="23" spans="1:24" s="3" customFormat="1" ht="13.5">
      <c r="A23" s="32">
        <v>18</v>
      </c>
      <c r="B23" s="8" t="s">
        <v>17</v>
      </c>
      <c r="C23" s="53">
        <v>1814</v>
      </c>
      <c r="D23" s="54">
        <f t="shared" si="0"/>
        <v>1814</v>
      </c>
      <c r="E23" s="55">
        <f t="shared" si="1"/>
        <v>3089.24</v>
      </c>
      <c r="F23" s="55">
        <f t="shared" ref="F23:F31" si="16">E23*1.059</f>
        <v>3271.51</v>
      </c>
      <c r="G23" s="55">
        <f t="shared" si="3"/>
        <v>3291.14</v>
      </c>
      <c r="H23" s="55">
        <f t="shared" si="4"/>
        <v>3709.11</v>
      </c>
      <c r="I23" s="55">
        <f t="shared" si="5"/>
        <v>4384.17</v>
      </c>
      <c r="J23" s="55">
        <f t="shared" si="6"/>
        <v>4471.8500000000004</v>
      </c>
      <c r="K23" s="53">
        <f t="shared" si="7"/>
        <v>4471.8500000000004</v>
      </c>
      <c r="L23" s="54">
        <f t="shared" si="7"/>
        <v>4471.8500000000004</v>
      </c>
      <c r="M23" s="55">
        <f t="shared" si="7"/>
        <v>4471.8500000000004</v>
      </c>
      <c r="N23" s="55">
        <f t="shared" si="8"/>
        <v>4628.3599999999997</v>
      </c>
      <c r="O23" s="55">
        <f t="shared" si="9"/>
        <v>4628.3599999999997</v>
      </c>
      <c r="P23" s="55">
        <f t="shared" si="10"/>
        <v>4757.95</v>
      </c>
      <c r="Q23" s="55">
        <f t="shared" si="11"/>
        <v>5481.16</v>
      </c>
      <c r="R23" s="55">
        <v>5804.8</v>
      </c>
      <c r="S23" s="53">
        <v>5804.8</v>
      </c>
      <c r="T23" s="54">
        <v>5804.8</v>
      </c>
      <c r="U23" s="54">
        <v>5804.8</v>
      </c>
      <c r="V23" s="54">
        <v>5804.8</v>
      </c>
      <c r="W23" s="54">
        <f t="shared" si="14"/>
        <v>7250.2</v>
      </c>
      <c r="X23" s="54">
        <f t="shared" si="15"/>
        <v>8700.24</v>
      </c>
    </row>
    <row r="24" spans="1:24" s="3" customFormat="1" ht="13.5">
      <c r="A24" s="32">
        <v>19</v>
      </c>
      <c r="B24" s="8" t="s">
        <v>18</v>
      </c>
      <c r="C24" s="53">
        <v>1295.25</v>
      </c>
      <c r="D24" s="54">
        <v>1295.25</v>
      </c>
      <c r="E24" s="54">
        <v>2205.81</v>
      </c>
      <c r="F24" s="55">
        <v>2335.9499999999998</v>
      </c>
      <c r="G24" s="55">
        <v>2349.9699999999998</v>
      </c>
      <c r="H24" s="55">
        <v>2648.42</v>
      </c>
      <c r="I24" s="55">
        <v>3130.43</v>
      </c>
      <c r="J24" s="55">
        <v>3193.04</v>
      </c>
      <c r="K24" s="53">
        <v>3193.04</v>
      </c>
      <c r="L24" s="54">
        <v>3193.04</v>
      </c>
      <c r="M24" s="55">
        <v>3193.04</v>
      </c>
      <c r="N24" s="55">
        <v>3304.79</v>
      </c>
      <c r="O24" s="55">
        <v>3304.79</v>
      </c>
      <c r="P24" s="55">
        <v>3397.33</v>
      </c>
      <c r="Q24" s="55">
        <v>3913.72</v>
      </c>
      <c r="R24" s="55">
        <v>4144.63</v>
      </c>
      <c r="S24" s="53">
        <v>4144.63</v>
      </c>
      <c r="T24" s="54">
        <v>4144.63</v>
      </c>
      <c r="U24" s="54">
        <v>4144.63</v>
      </c>
      <c r="V24" s="54">
        <v>4144.63</v>
      </c>
      <c r="W24" s="54">
        <f t="shared" si="14"/>
        <v>5176.6400000000003</v>
      </c>
      <c r="X24" s="54">
        <f t="shared" si="15"/>
        <v>6211.97</v>
      </c>
    </row>
    <row r="25" spans="1:24" s="3" customFormat="1" ht="13.5">
      <c r="A25" s="32">
        <v>20</v>
      </c>
      <c r="B25" s="8" t="s">
        <v>19</v>
      </c>
      <c r="C25" s="53">
        <v>1110.5999999999999</v>
      </c>
      <c r="D25" s="54">
        <f t="shared" si="0"/>
        <v>1110.5999999999999</v>
      </c>
      <c r="E25" s="55">
        <f>D25*1.703</f>
        <v>1891.35</v>
      </c>
      <c r="F25" s="55">
        <v>2010.19</v>
      </c>
      <c r="G25" s="55">
        <v>2021.29</v>
      </c>
      <c r="H25" s="55">
        <v>2287.84</v>
      </c>
      <c r="I25" s="55">
        <v>2686.54</v>
      </c>
      <c r="J25" s="55">
        <v>2737.63</v>
      </c>
      <c r="K25" s="53">
        <v>2737.63</v>
      </c>
      <c r="L25" s="54">
        <v>2737.63</v>
      </c>
      <c r="M25" s="55">
        <v>2737.63</v>
      </c>
      <c r="N25" s="55">
        <v>2833.14</v>
      </c>
      <c r="O25" s="55">
        <v>2833.14</v>
      </c>
      <c r="P25" s="55">
        <v>2913.1</v>
      </c>
      <c r="Q25" s="55">
        <v>3356.23</v>
      </c>
      <c r="R25" s="55">
        <v>3553.92</v>
      </c>
      <c r="S25" s="53">
        <v>3553.92</v>
      </c>
      <c r="T25" s="54">
        <v>3553.92</v>
      </c>
      <c r="U25" s="54">
        <v>3553.92</v>
      </c>
      <c r="V25" s="54">
        <v>3553.92</v>
      </c>
      <c r="W25" s="54">
        <f t="shared" si="14"/>
        <v>4438.8500000000004</v>
      </c>
      <c r="X25" s="54">
        <f t="shared" si="15"/>
        <v>5326.62</v>
      </c>
    </row>
    <row r="26" spans="1:24" s="3" customFormat="1" ht="13.5">
      <c r="A26" s="32">
        <v>21</v>
      </c>
      <c r="B26" s="8" t="s">
        <v>20</v>
      </c>
      <c r="C26" s="53">
        <v>660</v>
      </c>
      <c r="D26" s="54">
        <f t="shared" si="0"/>
        <v>660</v>
      </c>
      <c r="E26" s="55">
        <f t="shared" ref="E26:E31" si="17">D26*1.703</f>
        <v>1123.98</v>
      </c>
      <c r="F26" s="55">
        <f t="shared" si="16"/>
        <v>1190.29</v>
      </c>
      <c r="G26" s="55">
        <f t="shared" si="3"/>
        <v>1197.43</v>
      </c>
      <c r="H26" s="55">
        <f t="shared" si="4"/>
        <v>1349.5</v>
      </c>
      <c r="I26" s="55">
        <f t="shared" si="5"/>
        <v>1595.11</v>
      </c>
      <c r="J26" s="55">
        <f t="shared" si="6"/>
        <v>1627.01</v>
      </c>
      <c r="K26" s="53">
        <f t="shared" si="7"/>
        <v>1627.01</v>
      </c>
      <c r="L26" s="54">
        <f t="shared" si="7"/>
        <v>1627.01</v>
      </c>
      <c r="M26" s="55">
        <f t="shared" si="7"/>
        <v>1627.01</v>
      </c>
      <c r="N26" s="55">
        <f t="shared" si="8"/>
        <v>1683.96</v>
      </c>
      <c r="O26" s="55">
        <f t="shared" si="9"/>
        <v>1683.96</v>
      </c>
      <c r="P26" s="55">
        <f t="shared" si="10"/>
        <v>1731.11</v>
      </c>
      <c r="Q26" s="55">
        <f t="shared" si="11"/>
        <v>1994.24</v>
      </c>
      <c r="R26" s="55">
        <f t="shared" si="12"/>
        <v>2111.9</v>
      </c>
      <c r="S26" s="53">
        <f t="shared" si="13"/>
        <v>2111.9</v>
      </c>
      <c r="T26" s="54">
        <f t="shared" si="13"/>
        <v>2111.9</v>
      </c>
      <c r="U26" s="54">
        <f t="shared" si="13"/>
        <v>2111.9</v>
      </c>
      <c r="V26" s="54">
        <f t="shared" si="13"/>
        <v>2111.9</v>
      </c>
      <c r="W26" s="54">
        <f t="shared" si="14"/>
        <v>2637.76</v>
      </c>
      <c r="X26" s="54">
        <f t="shared" si="15"/>
        <v>3165.31</v>
      </c>
    </row>
    <row r="27" spans="1:24" s="3" customFormat="1" ht="13.5">
      <c r="A27" s="32">
        <v>22</v>
      </c>
      <c r="B27" s="8" t="s">
        <v>21</v>
      </c>
      <c r="C27" s="53">
        <v>1306</v>
      </c>
      <c r="D27" s="54">
        <v>1306</v>
      </c>
      <c r="E27" s="55">
        <v>2224.12</v>
      </c>
      <c r="F27" s="55">
        <v>2355.34</v>
      </c>
      <c r="G27" s="55">
        <v>2369.4699999999998</v>
      </c>
      <c r="H27" s="55">
        <v>2670.4</v>
      </c>
      <c r="I27" s="55">
        <v>3156.41</v>
      </c>
      <c r="J27" s="55">
        <v>3219.54</v>
      </c>
      <c r="K27" s="53">
        <v>3219.54</v>
      </c>
      <c r="L27" s="54">
        <v>3219.54</v>
      </c>
      <c r="M27" s="55">
        <v>3219.54</v>
      </c>
      <c r="N27" s="55">
        <v>3332.22</v>
      </c>
      <c r="O27" s="55">
        <v>3332.22</v>
      </c>
      <c r="P27" s="55">
        <v>3425.52</v>
      </c>
      <c r="Q27" s="55">
        <v>3946.2</v>
      </c>
      <c r="R27" s="55">
        <v>4179.2</v>
      </c>
      <c r="S27" s="53">
        <v>4179.2</v>
      </c>
      <c r="T27" s="54">
        <v>4179.2</v>
      </c>
      <c r="U27" s="54">
        <v>4179.2</v>
      </c>
      <c r="V27" s="54">
        <v>4179.2</v>
      </c>
      <c r="W27" s="54">
        <f t="shared" si="14"/>
        <v>5219.82</v>
      </c>
      <c r="X27" s="54">
        <f t="shared" si="15"/>
        <v>6263.78</v>
      </c>
    </row>
    <row r="28" spans="1:24" s="3" customFormat="1" ht="13.5">
      <c r="A28" s="32">
        <v>23</v>
      </c>
      <c r="B28" s="8" t="s">
        <v>22</v>
      </c>
      <c r="C28" s="53">
        <v>2196</v>
      </c>
      <c r="D28" s="54">
        <f t="shared" si="0"/>
        <v>2196</v>
      </c>
      <c r="E28" s="55">
        <f t="shared" si="17"/>
        <v>3739.79</v>
      </c>
      <c r="F28" s="55">
        <f t="shared" si="16"/>
        <v>3960.44</v>
      </c>
      <c r="G28" s="55">
        <f t="shared" si="3"/>
        <v>3984.2</v>
      </c>
      <c r="H28" s="55">
        <f t="shared" si="4"/>
        <v>4490.1899999999996</v>
      </c>
      <c r="I28" s="55">
        <f t="shared" si="5"/>
        <v>5307.4</v>
      </c>
      <c r="J28" s="55">
        <f t="shared" si="6"/>
        <v>5413.55</v>
      </c>
      <c r="K28" s="53">
        <f t="shared" si="7"/>
        <v>5413.55</v>
      </c>
      <c r="L28" s="54">
        <f t="shared" si="7"/>
        <v>5413.55</v>
      </c>
      <c r="M28" s="55">
        <f t="shared" si="7"/>
        <v>5413.55</v>
      </c>
      <c r="N28" s="55">
        <f t="shared" si="8"/>
        <v>5603.02</v>
      </c>
      <c r="O28" s="55">
        <f t="shared" si="9"/>
        <v>5603.02</v>
      </c>
      <c r="P28" s="55">
        <f t="shared" si="10"/>
        <v>5759.9</v>
      </c>
      <c r="Q28" s="55">
        <f t="shared" si="11"/>
        <v>6635.4</v>
      </c>
      <c r="R28" s="55">
        <f t="shared" si="12"/>
        <v>7026.89</v>
      </c>
      <c r="S28" s="53">
        <f t="shared" si="13"/>
        <v>7026.89</v>
      </c>
      <c r="T28" s="54">
        <f t="shared" si="13"/>
        <v>7026.89</v>
      </c>
      <c r="U28" s="54">
        <f t="shared" si="13"/>
        <v>7026.89</v>
      </c>
      <c r="V28" s="54">
        <f t="shared" si="13"/>
        <v>7026.89</v>
      </c>
      <c r="W28" s="54">
        <f t="shared" si="14"/>
        <v>8776.59</v>
      </c>
      <c r="X28" s="54">
        <f t="shared" si="15"/>
        <v>10531.91</v>
      </c>
    </row>
    <row r="29" spans="1:24" s="3" customFormat="1" ht="13.5">
      <c r="A29" s="32">
        <v>24</v>
      </c>
      <c r="B29" s="8" t="s">
        <v>23</v>
      </c>
      <c r="C29" s="53">
        <v>1256</v>
      </c>
      <c r="D29" s="54">
        <f t="shared" si="0"/>
        <v>1256</v>
      </c>
      <c r="E29" s="55">
        <f t="shared" si="17"/>
        <v>2138.9699999999998</v>
      </c>
      <c r="F29" s="55">
        <f t="shared" si="16"/>
        <v>2265.17</v>
      </c>
      <c r="G29" s="55">
        <f t="shared" si="3"/>
        <v>2278.7600000000002</v>
      </c>
      <c r="H29" s="55">
        <f t="shared" si="4"/>
        <v>2568.16</v>
      </c>
      <c r="I29" s="55">
        <f t="shared" si="5"/>
        <v>3035.57</v>
      </c>
      <c r="J29" s="55">
        <f t="shared" si="6"/>
        <v>3096.28</v>
      </c>
      <c r="K29" s="53">
        <f t="shared" si="7"/>
        <v>3096.28</v>
      </c>
      <c r="L29" s="54">
        <f t="shared" si="7"/>
        <v>3096.28</v>
      </c>
      <c r="M29" s="55">
        <f t="shared" si="7"/>
        <v>3096.28</v>
      </c>
      <c r="N29" s="55">
        <f t="shared" si="8"/>
        <v>3204.65</v>
      </c>
      <c r="O29" s="55">
        <f t="shared" si="9"/>
        <v>3204.65</v>
      </c>
      <c r="P29" s="55">
        <f t="shared" si="10"/>
        <v>3294.38</v>
      </c>
      <c r="Q29" s="55">
        <f t="shared" si="11"/>
        <v>3795.13</v>
      </c>
      <c r="R29" s="55">
        <f t="shared" si="12"/>
        <v>4019.04</v>
      </c>
      <c r="S29" s="53">
        <f t="shared" si="13"/>
        <v>4019.04</v>
      </c>
      <c r="T29" s="54">
        <f t="shared" si="13"/>
        <v>4019.04</v>
      </c>
      <c r="U29" s="54">
        <f t="shared" si="13"/>
        <v>4019.04</v>
      </c>
      <c r="V29" s="54">
        <f t="shared" si="13"/>
        <v>4019.04</v>
      </c>
      <c r="W29" s="54">
        <f t="shared" si="14"/>
        <v>5019.78</v>
      </c>
      <c r="X29" s="54">
        <f t="shared" si="15"/>
        <v>6023.74</v>
      </c>
    </row>
    <row r="30" spans="1:24" s="3" customFormat="1" ht="13.5">
      <c r="A30" s="32">
        <v>25</v>
      </c>
      <c r="B30" s="8" t="s">
        <v>24</v>
      </c>
      <c r="C30" s="53">
        <v>2096</v>
      </c>
      <c r="D30" s="54">
        <f t="shared" si="0"/>
        <v>2096</v>
      </c>
      <c r="E30" s="55">
        <f t="shared" si="17"/>
        <v>3569.49</v>
      </c>
      <c r="F30" s="55">
        <f t="shared" si="16"/>
        <v>3780.09</v>
      </c>
      <c r="G30" s="55">
        <f t="shared" si="3"/>
        <v>3802.77</v>
      </c>
      <c r="H30" s="55">
        <f t="shared" si="4"/>
        <v>4285.72</v>
      </c>
      <c r="I30" s="55">
        <f t="shared" si="5"/>
        <v>5065.72</v>
      </c>
      <c r="J30" s="55">
        <f t="shared" si="6"/>
        <v>5167.03</v>
      </c>
      <c r="K30" s="53">
        <f t="shared" si="7"/>
        <v>5167.03</v>
      </c>
      <c r="L30" s="54">
        <f t="shared" si="7"/>
        <v>5167.03</v>
      </c>
      <c r="M30" s="55">
        <f t="shared" si="7"/>
        <v>5167.03</v>
      </c>
      <c r="N30" s="55">
        <f t="shared" si="8"/>
        <v>5347.88</v>
      </c>
      <c r="O30" s="55">
        <f t="shared" si="9"/>
        <v>5347.88</v>
      </c>
      <c r="P30" s="55">
        <f t="shared" si="10"/>
        <v>5497.62</v>
      </c>
      <c r="Q30" s="55">
        <f t="shared" si="11"/>
        <v>6333.26</v>
      </c>
      <c r="R30" s="55">
        <f t="shared" si="12"/>
        <v>6706.92</v>
      </c>
      <c r="S30" s="53">
        <f t="shared" si="13"/>
        <v>6706.92</v>
      </c>
      <c r="T30" s="54">
        <f t="shared" si="13"/>
        <v>6706.92</v>
      </c>
      <c r="U30" s="54">
        <f t="shared" si="13"/>
        <v>6706.92</v>
      </c>
      <c r="V30" s="54">
        <f t="shared" si="13"/>
        <v>6706.92</v>
      </c>
      <c r="W30" s="54">
        <f t="shared" si="14"/>
        <v>8376.94</v>
      </c>
      <c r="X30" s="54">
        <f t="shared" si="15"/>
        <v>10052.33</v>
      </c>
    </row>
    <row r="31" spans="1:24" s="3" customFormat="1" ht="13.5">
      <c r="A31" s="32">
        <v>26</v>
      </c>
      <c r="B31" s="8" t="s">
        <v>25</v>
      </c>
      <c r="C31" s="53">
        <v>2065.1</v>
      </c>
      <c r="D31" s="54">
        <f t="shared" si="0"/>
        <v>2065.1</v>
      </c>
      <c r="E31" s="55">
        <f t="shared" si="17"/>
        <v>3516.87</v>
      </c>
      <c r="F31" s="55">
        <f t="shared" si="16"/>
        <v>3724.37</v>
      </c>
      <c r="G31" s="55">
        <f t="shared" si="3"/>
        <v>3746.72</v>
      </c>
      <c r="H31" s="55">
        <f t="shared" si="4"/>
        <v>4222.55</v>
      </c>
      <c r="I31" s="55">
        <f t="shared" si="5"/>
        <v>4991.05</v>
      </c>
      <c r="J31" s="55">
        <f t="shared" si="6"/>
        <v>5090.87</v>
      </c>
      <c r="K31" s="53">
        <f t="shared" si="7"/>
        <v>5090.87</v>
      </c>
      <c r="L31" s="54">
        <f t="shared" si="7"/>
        <v>5090.87</v>
      </c>
      <c r="M31" s="55">
        <f t="shared" si="7"/>
        <v>5090.87</v>
      </c>
      <c r="N31" s="55">
        <f t="shared" si="8"/>
        <v>5269.05</v>
      </c>
      <c r="O31" s="55">
        <f t="shared" si="9"/>
        <v>5269.05</v>
      </c>
      <c r="P31" s="55">
        <f t="shared" si="10"/>
        <v>5416.58</v>
      </c>
      <c r="Q31" s="55">
        <f t="shared" si="11"/>
        <v>6239.9</v>
      </c>
      <c r="R31" s="55">
        <f t="shared" si="12"/>
        <v>6608.05</v>
      </c>
      <c r="S31" s="53">
        <f t="shared" si="13"/>
        <v>6608.05</v>
      </c>
      <c r="T31" s="54">
        <f t="shared" si="13"/>
        <v>6608.05</v>
      </c>
      <c r="U31" s="54">
        <f t="shared" si="13"/>
        <v>6608.05</v>
      </c>
      <c r="V31" s="54">
        <f t="shared" si="13"/>
        <v>6608.05</v>
      </c>
      <c r="W31" s="54">
        <f t="shared" si="14"/>
        <v>8253.4500000000007</v>
      </c>
      <c r="X31" s="54">
        <f t="shared" si="15"/>
        <v>9904.14</v>
      </c>
    </row>
    <row r="32" spans="1:24" s="3" customFormat="1" ht="14.25" thickBot="1">
      <c r="A32" s="32">
        <v>27</v>
      </c>
      <c r="B32" s="8" t="s">
        <v>26</v>
      </c>
      <c r="C32" s="53"/>
      <c r="D32" s="54"/>
      <c r="E32" s="55"/>
      <c r="F32" s="55"/>
      <c r="G32" s="55"/>
      <c r="H32" s="55"/>
      <c r="I32" s="55"/>
      <c r="J32" s="55"/>
      <c r="K32" s="53"/>
      <c r="L32" s="54"/>
      <c r="M32" s="55"/>
      <c r="N32" s="55"/>
      <c r="O32" s="55"/>
      <c r="P32" s="55"/>
      <c r="Q32" s="55"/>
      <c r="R32" s="55"/>
      <c r="S32" s="53"/>
      <c r="T32" s="54"/>
      <c r="U32" s="54"/>
      <c r="V32" s="54"/>
      <c r="W32" s="56"/>
      <c r="X32" s="57"/>
    </row>
    <row r="33" spans="1:24" s="3" customFormat="1" ht="15.75" thickBot="1">
      <c r="A33" s="22"/>
      <c r="B33" s="23" t="s">
        <v>28</v>
      </c>
      <c r="C33" s="58">
        <f>AVERAGE(C6:C32)</f>
        <v>1533.76</v>
      </c>
      <c r="D33" s="58">
        <f>AVERAGE(D6:D32)</f>
        <v>1533.76</v>
      </c>
      <c r="E33" s="58">
        <f>AVERAGE(E6:E32)</f>
        <v>2612</v>
      </c>
      <c r="F33" s="58">
        <f>AVERAGE(F6:F32)</f>
        <v>2766.31</v>
      </c>
      <c r="G33" s="58">
        <f t="shared" ref="G33:T33" si="18">AVERAGE(G6:G32)</f>
        <v>2777.5</v>
      </c>
      <c r="H33" s="58">
        <f t="shared" si="18"/>
        <v>3130.64</v>
      </c>
      <c r="I33" s="58">
        <f t="shared" si="18"/>
        <v>3699.72</v>
      </c>
      <c r="J33" s="58">
        <f t="shared" si="18"/>
        <v>3773.64</v>
      </c>
      <c r="K33" s="58">
        <f t="shared" si="18"/>
        <v>3773.64</v>
      </c>
      <c r="L33" s="58">
        <f t="shared" si="18"/>
        <v>3773.64</v>
      </c>
      <c r="M33" s="58">
        <f t="shared" si="18"/>
        <v>3773.64</v>
      </c>
      <c r="N33" s="58">
        <f t="shared" si="18"/>
        <v>3905.63</v>
      </c>
      <c r="O33" s="58">
        <f t="shared" si="18"/>
        <v>3905.63</v>
      </c>
      <c r="P33" s="58">
        <f t="shared" si="18"/>
        <v>4015.03</v>
      </c>
      <c r="Q33" s="58">
        <f t="shared" si="18"/>
        <v>4625.6000000000004</v>
      </c>
      <c r="R33" s="58">
        <f t="shared" si="18"/>
        <v>4898.41</v>
      </c>
      <c r="S33" s="58">
        <f t="shared" si="18"/>
        <v>4898.41</v>
      </c>
      <c r="T33" s="58">
        <f t="shared" si="18"/>
        <v>4898.41</v>
      </c>
      <c r="U33" s="58">
        <f>AVERAGE(U6:U32)</f>
        <v>4898.41</v>
      </c>
      <c r="V33" s="58">
        <f>AVERAGE(V6:V32)</f>
        <v>4898.41</v>
      </c>
      <c r="W33" s="58">
        <f t="shared" si="14"/>
        <v>6118.11</v>
      </c>
      <c r="X33" s="58">
        <f>W33*1.2</f>
        <v>7341.73</v>
      </c>
    </row>
  </sheetData>
  <mergeCells count="26">
    <mergeCell ref="A3:A5"/>
    <mergeCell ref="B3:B5"/>
    <mergeCell ref="C4:C5"/>
    <mergeCell ref="D4:D5"/>
    <mergeCell ref="E4:E5"/>
    <mergeCell ref="B1:T1"/>
    <mergeCell ref="G4:G5"/>
    <mergeCell ref="H4:H5"/>
    <mergeCell ref="I4:I5"/>
    <mergeCell ref="C3:X3"/>
    <mergeCell ref="M4:M5"/>
    <mergeCell ref="F4:F5"/>
    <mergeCell ref="X4:X5"/>
    <mergeCell ref="W4:W5"/>
    <mergeCell ref="U4:U5"/>
    <mergeCell ref="V4:V5"/>
    <mergeCell ref="J4:J5"/>
    <mergeCell ref="K4:K5"/>
    <mergeCell ref="L4:L5"/>
    <mergeCell ref="S4:S5"/>
    <mergeCell ref="T4:T5"/>
    <mergeCell ref="R4:R5"/>
    <mergeCell ref="N4:N5"/>
    <mergeCell ref="O4:O5"/>
    <mergeCell ref="P4:P5"/>
    <mergeCell ref="Q4:Q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N6:N10 N12:N18 N20:N31" formula="1"/>
    <ignoredError sqref="C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37"/>
  <sheetViews>
    <sheetView tabSelected="1" view="pageBreakPreview" topLeftCell="C3" zoomScale="89" zoomScaleSheetLayoutView="89" workbookViewId="0">
      <selection activeCell="R17" sqref="R17:X17"/>
    </sheetView>
  </sheetViews>
  <sheetFormatPr defaultRowHeight="12.75"/>
  <cols>
    <col min="1" max="1" width="7.42578125" customWidth="1"/>
    <col min="2" max="2" width="27.28515625" customWidth="1"/>
    <col min="24" max="24" width="11.28515625" bestFit="1" customWidth="1"/>
  </cols>
  <sheetData>
    <row r="1" spans="1:24" s="3" customFormat="1" ht="16.5">
      <c r="A1" s="26"/>
      <c r="B1" s="75" t="s">
        <v>29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4" s="3" customFormat="1" ht="14.25" thickBot="1">
      <c r="A2" s="27"/>
      <c r="B2" s="25"/>
      <c r="C2" s="10"/>
      <c r="D2" s="28"/>
      <c r="E2" s="25"/>
      <c r="F2" s="25"/>
      <c r="G2" s="25"/>
      <c r="H2" s="25"/>
      <c r="I2" s="25"/>
      <c r="J2" s="25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35" customFormat="1" ht="13.5" customHeight="1" thickBot="1">
      <c r="A3" s="79" t="s">
        <v>32</v>
      </c>
      <c r="B3" s="82" t="s">
        <v>27</v>
      </c>
      <c r="C3" s="76" t="s">
        <v>35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s="35" customFormat="1" ht="11.25" customHeight="1">
      <c r="A4" s="80"/>
      <c r="B4" s="83"/>
      <c r="C4" s="73">
        <v>34881</v>
      </c>
      <c r="D4" s="73">
        <v>35065</v>
      </c>
      <c r="E4" s="73">
        <v>35431</v>
      </c>
      <c r="F4" s="73">
        <v>35796</v>
      </c>
      <c r="G4" s="73">
        <v>36161</v>
      </c>
      <c r="H4" s="73">
        <v>36526</v>
      </c>
      <c r="I4" s="73">
        <v>36892</v>
      </c>
      <c r="J4" s="73">
        <v>37257</v>
      </c>
      <c r="K4" s="73">
        <v>37622</v>
      </c>
      <c r="L4" s="73" t="s">
        <v>33</v>
      </c>
      <c r="M4" s="73">
        <v>38353</v>
      </c>
      <c r="N4" s="73">
        <v>38718</v>
      </c>
      <c r="O4" s="73">
        <v>39083</v>
      </c>
      <c r="P4" s="73">
        <v>39448</v>
      </c>
      <c r="Q4" s="73">
        <v>39814</v>
      </c>
      <c r="R4" s="73">
        <v>40179</v>
      </c>
      <c r="S4" s="73">
        <v>40544</v>
      </c>
      <c r="T4" s="73">
        <v>40909</v>
      </c>
      <c r="U4" s="73">
        <v>41275</v>
      </c>
      <c r="V4" s="73">
        <v>41640</v>
      </c>
      <c r="W4" s="73">
        <v>42005</v>
      </c>
      <c r="X4" s="73">
        <v>42370</v>
      </c>
    </row>
    <row r="5" spans="1:24" s="35" customFormat="1" ht="24" customHeight="1" thickBot="1">
      <c r="A5" s="81"/>
      <c r="B5" s="8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s="3" customFormat="1" ht="13.5">
      <c r="A6" s="29">
        <v>1</v>
      </c>
      <c r="B6" s="36" t="s">
        <v>0</v>
      </c>
      <c r="C6" s="53">
        <v>911</v>
      </c>
      <c r="D6" s="54">
        <f>C6</f>
        <v>911</v>
      </c>
      <c r="E6" s="55">
        <f>D6*1.703</f>
        <v>1551.43</v>
      </c>
      <c r="F6" s="55">
        <f>E6*1.059</f>
        <v>1642.96</v>
      </c>
      <c r="G6" s="55">
        <f>F6*1.006</f>
        <v>1652.82</v>
      </c>
      <c r="H6" s="55">
        <f>G6*1.127</f>
        <v>1862.73</v>
      </c>
      <c r="I6" s="55">
        <f>H6*1.182</f>
        <v>2201.75</v>
      </c>
      <c r="J6" s="55">
        <f>I6*1.02</f>
        <v>2245.79</v>
      </c>
      <c r="K6" s="54">
        <f>J6*1</f>
        <v>2245.79</v>
      </c>
      <c r="L6" s="54">
        <f>K6*1</f>
        <v>2245.79</v>
      </c>
      <c r="M6" s="55">
        <f>L6*1</f>
        <v>2245.79</v>
      </c>
      <c r="N6" s="55">
        <f>M6*1.035</f>
        <v>2324.39</v>
      </c>
      <c r="O6" s="55">
        <f>N6*1</f>
        <v>2324.39</v>
      </c>
      <c r="P6" s="55">
        <f>O6*1.028</f>
        <v>2389.4699999999998</v>
      </c>
      <c r="Q6" s="55">
        <f>P6*1.152</f>
        <v>2752.67</v>
      </c>
      <c r="R6" s="55">
        <f>Q6*1.059</f>
        <v>2915.08</v>
      </c>
      <c r="S6" s="54">
        <f>R6*1</f>
        <v>2915.08</v>
      </c>
      <c r="T6" s="54">
        <f>S6*1</f>
        <v>2915.08</v>
      </c>
      <c r="U6" s="54">
        <f>T6*1</f>
        <v>2915.08</v>
      </c>
      <c r="V6" s="54">
        <f>U6*1</f>
        <v>2915.08</v>
      </c>
      <c r="W6" s="54">
        <f>V6*1.249</f>
        <v>3640.93</v>
      </c>
      <c r="X6" s="54">
        <f>W6*1.2</f>
        <v>4369.116</v>
      </c>
    </row>
    <row r="7" spans="1:24" s="3" customFormat="1" ht="13.5">
      <c r="A7" s="7">
        <v>2</v>
      </c>
      <c r="B7" s="37" t="s">
        <v>1</v>
      </c>
      <c r="C7" s="53">
        <v>924</v>
      </c>
      <c r="D7" s="54">
        <f t="shared" ref="D7:D32" si="0">C7</f>
        <v>924</v>
      </c>
      <c r="E7" s="55">
        <f t="shared" ref="E7:E23" si="1">D7*1.703</f>
        <v>1573.57</v>
      </c>
      <c r="F7" s="55">
        <f t="shared" ref="F7:F20" si="2">E7*1.059</f>
        <v>1666.41</v>
      </c>
      <c r="G7" s="55">
        <f t="shared" ref="G7:G31" si="3">F7*1.006</f>
        <v>1676.41</v>
      </c>
      <c r="H7" s="55">
        <f t="shared" ref="H7:H31" si="4">G7*1.127</f>
        <v>1889.31</v>
      </c>
      <c r="I7" s="55">
        <f t="shared" ref="I7:I31" si="5">H7*1.182</f>
        <v>2233.16</v>
      </c>
      <c r="J7" s="55">
        <f t="shared" ref="J7:J31" si="6">I7*1.02</f>
        <v>2277.8200000000002</v>
      </c>
      <c r="K7" s="54">
        <f t="shared" ref="K7:M31" si="7">J7*1</f>
        <v>2277.8200000000002</v>
      </c>
      <c r="L7" s="54">
        <f t="shared" si="7"/>
        <v>2277.8200000000002</v>
      </c>
      <c r="M7" s="55">
        <f t="shared" si="7"/>
        <v>2277.8200000000002</v>
      </c>
      <c r="N7" s="55">
        <f t="shared" ref="N7:N31" si="8">M7*1.035</f>
        <v>2357.54</v>
      </c>
      <c r="O7" s="55">
        <f t="shared" ref="O7:O31" si="9">N7*1</f>
        <v>2357.54</v>
      </c>
      <c r="P7" s="55">
        <f t="shared" ref="P7:P31" si="10">O7*1.028</f>
        <v>2423.5500000000002</v>
      </c>
      <c r="Q7" s="55">
        <f t="shared" ref="Q7:Q31" si="11">P7*1.152</f>
        <v>2791.93</v>
      </c>
      <c r="R7" s="55">
        <f t="shared" ref="R7:R31" si="12">Q7*1.059</f>
        <v>2956.65</v>
      </c>
      <c r="S7" s="54">
        <f t="shared" ref="S7:V32" si="13">R7*1</f>
        <v>2956.65</v>
      </c>
      <c r="T7" s="54">
        <f t="shared" si="13"/>
        <v>2956.65</v>
      </c>
      <c r="U7" s="54">
        <f t="shared" si="13"/>
        <v>2956.65</v>
      </c>
      <c r="V7" s="54">
        <f t="shared" si="13"/>
        <v>2956.65</v>
      </c>
      <c r="W7" s="54">
        <f t="shared" ref="W7:W33" si="14">V7*1.249</f>
        <v>3692.86</v>
      </c>
      <c r="X7" s="54">
        <f t="shared" ref="X7:X32" si="15">W7*1.2</f>
        <v>4431.43</v>
      </c>
    </row>
    <row r="8" spans="1:24" s="3" customFormat="1" ht="13.5">
      <c r="A8" s="7">
        <v>3</v>
      </c>
      <c r="B8" s="37" t="s">
        <v>2</v>
      </c>
      <c r="C8" s="53">
        <v>2380</v>
      </c>
      <c r="D8" s="54">
        <f t="shared" si="0"/>
        <v>2380</v>
      </c>
      <c r="E8" s="55">
        <f t="shared" si="1"/>
        <v>4053.14</v>
      </c>
      <c r="F8" s="55">
        <f t="shared" si="2"/>
        <v>4292.28</v>
      </c>
      <c r="G8" s="55">
        <f t="shared" si="3"/>
        <v>4318.03</v>
      </c>
      <c r="H8" s="55">
        <f t="shared" si="4"/>
        <v>4866.42</v>
      </c>
      <c r="I8" s="55">
        <f t="shared" si="5"/>
        <v>5752.11</v>
      </c>
      <c r="J8" s="55">
        <f t="shared" si="6"/>
        <v>5867.15</v>
      </c>
      <c r="K8" s="54">
        <f t="shared" si="7"/>
        <v>5867.15</v>
      </c>
      <c r="L8" s="54">
        <f t="shared" si="7"/>
        <v>5867.15</v>
      </c>
      <c r="M8" s="55">
        <f t="shared" si="7"/>
        <v>5867.15</v>
      </c>
      <c r="N8" s="55">
        <f t="shared" si="8"/>
        <v>6072.5</v>
      </c>
      <c r="O8" s="55">
        <f t="shared" si="9"/>
        <v>6072.5</v>
      </c>
      <c r="P8" s="55">
        <f t="shared" si="10"/>
        <v>6242.53</v>
      </c>
      <c r="Q8" s="55">
        <f t="shared" si="11"/>
        <v>7191.39</v>
      </c>
      <c r="R8" s="55">
        <f t="shared" si="12"/>
        <v>7615.68</v>
      </c>
      <c r="S8" s="54">
        <f t="shared" si="13"/>
        <v>7615.68</v>
      </c>
      <c r="T8" s="54">
        <f t="shared" si="13"/>
        <v>7615.68</v>
      </c>
      <c r="U8" s="54">
        <f t="shared" si="13"/>
        <v>7615.68</v>
      </c>
      <c r="V8" s="54">
        <f t="shared" si="13"/>
        <v>7615.68</v>
      </c>
      <c r="W8" s="54">
        <f t="shared" si="14"/>
        <v>9511.98</v>
      </c>
      <c r="X8" s="54">
        <f t="shared" si="15"/>
        <v>11414.38</v>
      </c>
    </row>
    <row r="9" spans="1:24" s="3" customFormat="1" ht="13.5">
      <c r="A9" s="7">
        <v>4</v>
      </c>
      <c r="B9" s="37" t="s">
        <v>3</v>
      </c>
      <c r="C9" s="53">
        <v>962</v>
      </c>
      <c r="D9" s="54">
        <f t="shared" si="0"/>
        <v>962</v>
      </c>
      <c r="E9" s="55">
        <f t="shared" si="1"/>
        <v>1638.29</v>
      </c>
      <c r="F9" s="55">
        <f t="shared" si="2"/>
        <v>1734.95</v>
      </c>
      <c r="G9" s="55">
        <f t="shared" si="3"/>
        <v>1745.36</v>
      </c>
      <c r="H9" s="55">
        <f t="shared" si="4"/>
        <v>1967.02</v>
      </c>
      <c r="I9" s="55">
        <f t="shared" si="5"/>
        <v>2325.02</v>
      </c>
      <c r="J9" s="55">
        <f t="shared" si="6"/>
        <v>2371.52</v>
      </c>
      <c r="K9" s="54">
        <f t="shared" si="7"/>
        <v>2371.52</v>
      </c>
      <c r="L9" s="54">
        <f t="shared" si="7"/>
        <v>2371.52</v>
      </c>
      <c r="M9" s="55">
        <f t="shared" si="7"/>
        <v>2371.52</v>
      </c>
      <c r="N9" s="55">
        <f t="shared" si="8"/>
        <v>2454.52</v>
      </c>
      <c r="O9" s="55">
        <f t="shared" si="9"/>
        <v>2454.52</v>
      </c>
      <c r="P9" s="55">
        <f t="shared" si="10"/>
        <v>2523.25</v>
      </c>
      <c r="Q9" s="55">
        <f t="shared" si="11"/>
        <v>2906.78</v>
      </c>
      <c r="R9" s="55">
        <f t="shared" si="12"/>
        <v>3078.28</v>
      </c>
      <c r="S9" s="54">
        <v>3078.4</v>
      </c>
      <c r="T9" s="54">
        <v>3078.4</v>
      </c>
      <c r="U9" s="54">
        <v>3078.4</v>
      </c>
      <c r="V9" s="54">
        <v>3078.4</v>
      </c>
      <c r="W9" s="54">
        <f t="shared" si="14"/>
        <v>3844.92</v>
      </c>
      <c r="X9" s="54">
        <f t="shared" si="15"/>
        <v>4613.8999999999996</v>
      </c>
    </row>
    <row r="10" spans="1:24" s="3" customFormat="1" ht="13.5">
      <c r="A10" s="7">
        <v>5</v>
      </c>
      <c r="B10" s="37" t="s">
        <v>4</v>
      </c>
      <c r="C10" s="53">
        <v>1188.2</v>
      </c>
      <c r="D10" s="54">
        <f t="shared" si="0"/>
        <v>1188.2</v>
      </c>
      <c r="E10" s="55">
        <f t="shared" si="1"/>
        <v>2023.5</v>
      </c>
      <c r="F10" s="55">
        <f t="shared" si="2"/>
        <v>2142.89</v>
      </c>
      <c r="G10" s="55">
        <f t="shared" si="3"/>
        <v>2155.75</v>
      </c>
      <c r="H10" s="55">
        <f t="shared" si="4"/>
        <v>2429.5300000000002</v>
      </c>
      <c r="I10" s="55">
        <f t="shared" si="5"/>
        <v>2871.7</v>
      </c>
      <c r="J10" s="55">
        <f t="shared" si="6"/>
        <v>2929.13</v>
      </c>
      <c r="K10" s="54">
        <f t="shared" si="7"/>
        <v>2929.13</v>
      </c>
      <c r="L10" s="54">
        <f t="shared" si="7"/>
        <v>2929.13</v>
      </c>
      <c r="M10" s="55">
        <f t="shared" si="7"/>
        <v>2929.13</v>
      </c>
      <c r="N10" s="55">
        <f t="shared" si="8"/>
        <v>3031.65</v>
      </c>
      <c r="O10" s="55">
        <f t="shared" si="9"/>
        <v>3031.65</v>
      </c>
      <c r="P10" s="55">
        <f t="shared" si="10"/>
        <v>3116.54</v>
      </c>
      <c r="Q10" s="55">
        <f t="shared" si="11"/>
        <v>3590.25</v>
      </c>
      <c r="R10" s="55">
        <f t="shared" si="12"/>
        <v>3802.07</v>
      </c>
      <c r="S10" s="54">
        <f t="shared" si="13"/>
        <v>3802.07</v>
      </c>
      <c r="T10" s="54">
        <f t="shared" si="13"/>
        <v>3802.07</v>
      </c>
      <c r="U10" s="54">
        <f t="shared" si="13"/>
        <v>3802.07</v>
      </c>
      <c r="V10" s="54">
        <f t="shared" si="13"/>
        <v>3802.07</v>
      </c>
      <c r="W10" s="54">
        <f t="shared" si="14"/>
        <v>4748.79</v>
      </c>
      <c r="X10" s="54">
        <f t="shared" si="15"/>
        <v>5698.55</v>
      </c>
    </row>
    <row r="11" spans="1:24" s="3" customFormat="1" ht="13.5">
      <c r="A11" s="7">
        <v>6</v>
      </c>
      <c r="B11" s="37" t="s">
        <v>5</v>
      </c>
      <c r="C11" s="53">
        <v>1735.1</v>
      </c>
      <c r="D11" s="54">
        <f t="shared" si="0"/>
        <v>1735.1</v>
      </c>
      <c r="E11" s="55">
        <f t="shared" si="1"/>
        <v>2954.88</v>
      </c>
      <c r="F11" s="55">
        <v>3128.39</v>
      </c>
      <c r="G11" s="55">
        <v>3147.47</v>
      </c>
      <c r="H11" s="55">
        <v>3546.54</v>
      </c>
      <c r="I11" s="55">
        <v>4192</v>
      </c>
      <c r="J11" s="55">
        <v>4277.0200000000004</v>
      </c>
      <c r="K11" s="54">
        <f t="shared" si="7"/>
        <v>4277.0200000000004</v>
      </c>
      <c r="L11" s="54">
        <f t="shared" si="7"/>
        <v>4277.0200000000004</v>
      </c>
      <c r="M11" s="55">
        <f t="shared" si="7"/>
        <v>4277.0200000000004</v>
      </c>
      <c r="N11" s="55">
        <v>4426.24</v>
      </c>
      <c r="O11" s="55">
        <f t="shared" si="9"/>
        <v>4426.24</v>
      </c>
      <c r="P11" s="55">
        <v>4549.43</v>
      </c>
      <c r="Q11" s="55">
        <v>5243.47</v>
      </c>
      <c r="R11" s="55">
        <v>5552.32</v>
      </c>
      <c r="S11" s="54">
        <f t="shared" si="13"/>
        <v>5552.32</v>
      </c>
      <c r="T11" s="54">
        <f t="shared" si="13"/>
        <v>5552.32</v>
      </c>
      <c r="U11" s="54">
        <f t="shared" si="13"/>
        <v>5552.32</v>
      </c>
      <c r="V11" s="54">
        <f t="shared" si="13"/>
        <v>5552.32</v>
      </c>
      <c r="W11" s="54">
        <f t="shared" si="14"/>
        <v>6934.85</v>
      </c>
      <c r="X11" s="54">
        <f t="shared" si="15"/>
        <v>8321.82</v>
      </c>
    </row>
    <row r="12" spans="1:24" s="3" customFormat="1" ht="13.5">
      <c r="A12" s="7">
        <v>7</v>
      </c>
      <c r="B12" s="37" t="s">
        <v>6</v>
      </c>
      <c r="C12" s="53">
        <v>1326</v>
      </c>
      <c r="D12" s="54">
        <f t="shared" si="0"/>
        <v>1326</v>
      </c>
      <c r="E12" s="55">
        <f t="shared" si="1"/>
        <v>2258.1799999999998</v>
      </c>
      <c r="F12" s="55">
        <f t="shared" si="2"/>
        <v>2391.41</v>
      </c>
      <c r="G12" s="55">
        <f t="shared" si="3"/>
        <v>2405.7600000000002</v>
      </c>
      <c r="H12" s="55">
        <f t="shared" si="4"/>
        <v>2711.29</v>
      </c>
      <c r="I12" s="55">
        <f t="shared" si="5"/>
        <v>3204.74</v>
      </c>
      <c r="J12" s="55">
        <f t="shared" si="6"/>
        <v>3268.83</v>
      </c>
      <c r="K12" s="54">
        <f t="shared" si="7"/>
        <v>3268.83</v>
      </c>
      <c r="L12" s="54">
        <f t="shared" si="7"/>
        <v>3268.83</v>
      </c>
      <c r="M12" s="55">
        <f t="shared" si="7"/>
        <v>3268.83</v>
      </c>
      <c r="N12" s="55">
        <f t="shared" si="8"/>
        <v>3383.24</v>
      </c>
      <c r="O12" s="55">
        <f t="shared" si="9"/>
        <v>3383.24</v>
      </c>
      <c r="P12" s="55">
        <f t="shared" si="10"/>
        <v>3477.97</v>
      </c>
      <c r="Q12" s="55">
        <f t="shared" si="11"/>
        <v>4006.62</v>
      </c>
      <c r="R12" s="55">
        <f t="shared" si="12"/>
        <v>4243.01</v>
      </c>
      <c r="S12" s="54">
        <f t="shared" si="13"/>
        <v>4243.01</v>
      </c>
      <c r="T12" s="54">
        <f t="shared" si="13"/>
        <v>4243.01</v>
      </c>
      <c r="U12" s="54">
        <f t="shared" si="13"/>
        <v>4243.01</v>
      </c>
      <c r="V12" s="54">
        <f t="shared" si="13"/>
        <v>4243.01</v>
      </c>
      <c r="W12" s="54">
        <f t="shared" si="14"/>
        <v>5299.52</v>
      </c>
      <c r="X12" s="54">
        <f t="shared" si="15"/>
        <v>6359.42</v>
      </c>
    </row>
    <row r="13" spans="1:24" s="3" customFormat="1" ht="13.5">
      <c r="A13" s="7">
        <v>8</v>
      </c>
      <c r="B13" s="37" t="s">
        <v>7</v>
      </c>
      <c r="C13" s="53">
        <v>918</v>
      </c>
      <c r="D13" s="54">
        <f t="shared" si="0"/>
        <v>918</v>
      </c>
      <c r="E13" s="55">
        <f t="shared" si="1"/>
        <v>1563.35</v>
      </c>
      <c r="F13" s="55">
        <f t="shared" si="2"/>
        <v>1655.59</v>
      </c>
      <c r="G13" s="55">
        <f t="shared" si="3"/>
        <v>1665.52</v>
      </c>
      <c r="H13" s="55">
        <f t="shared" si="4"/>
        <v>1877.04</v>
      </c>
      <c r="I13" s="55">
        <f t="shared" si="5"/>
        <v>2218.66</v>
      </c>
      <c r="J13" s="55">
        <f t="shared" si="6"/>
        <v>2263.0300000000002</v>
      </c>
      <c r="K13" s="54">
        <f t="shared" si="7"/>
        <v>2263.0300000000002</v>
      </c>
      <c r="L13" s="54">
        <f t="shared" si="7"/>
        <v>2263.0300000000002</v>
      </c>
      <c r="M13" s="55">
        <f t="shared" si="7"/>
        <v>2263.0300000000002</v>
      </c>
      <c r="N13" s="55">
        <f t="shared" si="8"/>
        <v>2342.2399999999998</v>
      </c>
      <c r="O13" s="55">
        <f t="shared" si="9"/>
        <v>2342.2399999999998</v>
      </c>
      <c r="P13" s="55">
        <f t="shared" si="10"/>
        <v>2407.8200000000002</v>
      </c>
      <c r="Q13" s="55">
        <f t="shared" si="11"/>
        <v>2773.81</v>
      </c>
      <c r="R13" s="55">
        <f t="shared" si="12"/>
        <v>2937.46</v>
      </c>
      <c r="S13" s="54">
        <f t="shared" si="13"/>
        <v>2937.46</v>
      </c>
      <c r="T13" s="54">
        <f t="shared" si="13"/>
        <v>2937.46</v>
      </c>
      <c r="U13" s="54">
        <f t="shared" si="13"/>
        <v>2937.46</v>
      </c>
      <c r="V13" s="54">
        <f t="shared" si="13"/>
        <v>2937.46</v>
      </c>
      <c r="W13" s="54">
        <f t="shared" si="14"/>
        <v>3668.89</v>
      </c>
      <c r="X13" s="54">
        <f t="shared" si="15"/>
        <v>4402.67</v>
      </c>
    </row>
    <row r="14" spans="1:24" s="3" customFormat="1" ht="13.5">
      <c r="A14" s="7">
        <v>9</v>
      </c>
      <c r="B14" s="37" t="s">
        <v>8</v>
      </c>
      <c r="C14" s="53">
        <v>1047</v>
      </c>
      <c r="D14" s="54">
        <f t="shared" si="0"/>
        <v>1047</v>
      </c>
      <c r="E14" s="55">
        <f t="shared" si="1"/>
        <v>1783.04</v>
      </c>
      <c r="F14" s="55">
        <v>1887.74</v>
      </c>
      <c r="G14" s="55">
        <v>1899.26</v>
      </c>
      <c r="H14" s="55">
        <v>2141.12</v>
      </c>
      <c r="I14" s="55">
        <v>2530.6</v>
      </c>
      <c r="J14" s="55">
        <v>2580.86</v>
      </c>
      <c r="K14" s="54">
        <v>2580.86</v>
      </c>
      <c r="L14" s="54">
        <v>2580.86</v>
      </c>
      <c r="M14" s="55">
        <v>2580.86</v>
      </c>
      <c r="N14" s="55">
        <v>2670.9</v>
      </c>
      <c r="O14" s="55">
        <v>2670.9</v>
      </c>
      <c r="P14" s="55">
        <v>2746.28</v>
      </c>
      <c r="Q14" s="55">
        <v>3164.03</v>
      </c>
      <c r="R14" s="55">
        <v>3350.4</v>
      </c>
      <c r="S14" s="54">
        <v>3350.4</v>
      </c>
      <c r="T14" s="54">
        <v>3350.4</v>
      </c>
      <c r="U14" s="54">
        <v>3350.4</v>
      </c>
      <c r="V14" s="54">
        <v>3350.4</v>
      </c>
      <c r="W14" s="54">
        <f t="shared" si="14"/>
        <v>4184.6499999999996</v>
      </c>
      <c r="X14" s="54">
        <f t="shared" si="15"/>
        <v>5021.58</v>
      </c>
    </row>
    <row r="15" spans="1:24" s="16" customFormat="1" ht="13.5">
      <c r="A15" s="7">
        <v>10</v>
      </c>
      <c r="B15" s="37" t="s">
        <v>9</v>
      </c>
      <c r="C15" s="53">
        <v>1409</v>
      </c>
      <c r="D15" s="54">
        <f t="shared" si="0"/>
        <v>1409</v>
      </c>
      <c r="E15" s="55">
        <f t="shared" si="1"/>
        <v>2399.5300000000002</v>
      </c>
      <c r="F15" s="55">
        <f t="shared" si="2"/>
        <v>2541.1</v>
      </c>
      <c r="G15" s="55">
        <f t="shared" si="3"/>
        <v>2556.35</v>
      </c>
      <c r="H15" s="55">
        <f t="shared" si="4"/>
        <v>2881.01</v>
      </c>
      <c r="I15" s="55">
        <f t="shared" si="5"/>
        <v>3405.35</v>
      </c>
      <c r="J15" s="55">
        <f t="shared" si="6"/>
        <v>3473.46</v>
      </c>
      <c r="K15" s="54">
        <f t="shared" si="7"/>
        <v>3473.46</v>
      </c>
      <c r="L15" s="54">
        <f t="shared" si="7"/>
        <v>3473.46</v>
      </c>
      <c r="M15" s="55">
        <f t="shared" si="7"/>
        <v>3473.46</v>
      </c>
      <c r="N15" s="55">
        <f t="shared" si="8"/>
        <v>3595.03</v>
      </c>
      <c r="O15" s="55">
        <f t="shared" si="9"/>
        <v>3595.03</v>
      </c>
      <c r="P15" s="55">
        <f t="shared" si="10"/>
        <v>3695.69</v>
      </c>
      <c r="Q15" s="55">
        <f t="shared" si="11"/>
        <v>4257.43</v>
      </c>
      <c r="R15" s="55">
        <f t="shared" si="12"/>
        <v>4508.62</v>
      </c>
      <c r="S15" s="54">
        <f t="shared" si="13"/>
        <v>4508.62</v>
      </c>
      <c r="T15" s="54">
        <f t="shared" si="13"/>
        <v>4508.62</v>
      </c>
      <c r="U15" s="54">
        <f t="shared" si="13"/>
        <v>4508.62</v>
      </c>
      <c r="V15" s="54">
        <f t="shared" si="13"/>
        <v>4508.62</v>
      </c>
      <c r="W15" s="54">
        <f t="shared" si="14"/>
        <v>5631.27</v>
      </c>
      <c r="X15" s="54">
        <f t="shared" si="15"/>
        <v>6757.52</v>
      </c>
    </row>
    <row r="16" spans="1:24" s="3" customFormat="1" ht="13.5">
      <c r="A16" s="7">
        <v>11</v>
      </c>
      <c r="B16" s="37" t="s">
        <v>10</v>
      </c>
      <c r="C16" s="53">
        <v>962</v>
      </c>
      <c r="D16" s="54">
        <f t="shared" si="0"/>
        <v>962</v>
      </c>
      <c r="E16" s="55">
        <f t="shared" si="1"/>
        <v>1638.29</v>
      </c>
      <c r="F16" s="55">
        <f t="shared" si="2"/>
        <v>1734.95</v>
      </c>
      <c r="G16" s="55">
        <f t="shared" si="3"/>
        <v>1745.36</v>
      </c>
      <c r="H16" s="55">
        <f t="shared" si="4"/>
        <v>1967.02</v>
      </c>
      <c r="I16" s="55">
        <f t="shared" si="5"/>
        <v>2325.02</v>
      </c>
      <c r="J16" s="55">
        <f t="shared" si="6"/>
        <v>2371.52</v>
      </c>
      <c r="K16" s="54">
        <f t="shared" si="7"/>
        <v>2371.52</v>
      </c>
      <c r="L16" s="54">
        <f t="shared" si="7"/>
        <v>2371.52</v>
      </c>
      <c r="M16" s="55">
        <f t="shared" si="7"/>
        <v>2371.52</v>
      </c>
      <c r="N16" s="55">
        <f t="shared" si="8"/>
        <v>2454.52</v>
      </c>
      <c r="O16" s="55">
        <f t="shared" si="9"/>
        <v>2454.52</v>
      </c>
      <c r="P16" s="55">
        <f t="shared" si="10"/>
        <v>2523.25</v>
      </c>
      <c r="Q16" s="55">
        <f t="shared" si="11"/>
        <v>2906.78</v>
      </c>
      <c r="R16" s="55">
        <f t="shared" si="12"/>
        <v>3078.28</v>
      </c>
      <c r="S16" s="54">
        <f t="shared" si="13"/>
        <v>3078.28</v>
      </c>
      <c r="T16" s="54">
        <f t="shared" si="13"/>
        <v>3078.28</v>
      </c>
      <c r="U16" s="54">
        <f t="shared" si="13"/>
        <v>3078.28</v>
      </c>
      <c r="V16" s="54">
        <f t="shared" si="13"/>
        <v>3078.28</v>
      </c>
      <c r="W16" s="54">
        <f t="shared" si="14"/>
        <v>3844.77</v>
      </c>
      <c r="X16" s="54">
        <f t="shared" si="15"/>
        <v>4613.72</v>
      </c>
    </row>
    <row r="17" spans="1:24" s="3" customFormat="1" ht="13.5">
      <c r="A17" s="7">
        <v>12</v>
      </c>
      <c r="B17" s="94" t="s">
        <v>11</v>
      </c>
      <c r="C17" s="91">
        <v>901.1</v>
      </c>
      <c r="D17" s="92">
        <f t="shared" si="0"/>
        <v>901.1</v>
      </c>
      <c r="E17" s="93">
        <f t="shared" si="1"/>
        <v>1534.57</v>
      </c>
      <c r="F17" s="93">
        <f t="shared" si="2"/>
        <v>1625.11</v>
      </c>
      <c r="G17" s="93">
        <f t="shared" si="3"/>
        <v>1634.86</v>
      </c>
      <c r="H17" s="93">
        <f t="shared" si="4"/>
        <v>1842.49</v>
      </c>
      <c r="I17" s="93">
        <f t="shared" si="5"/>
        <v>2177.8200000000002</v>
      </c>
      <c r="J17" s="93">
        <f t="shared" si="6"/>
        <v>2221.38</v>
      </c>
      <c r="K17" s="92">
        <f t="shared" si="7"/>
        <v>2221.38</v>
      </c>
      <c r="L17" s="92">
        <f t="shared" si="7"/>
        <v>2221.38</v>
      </c>
      <c r="M17" s="93">
        <f t="shared" si="7"/>
        <v>2221.38</v>
      </c>
      <c r="N17" s="93">
        <f t="shared" si="8"/>
        <v>2299.13</v>
      </c>
      <c r="O17" s="93">
        <f t="shared" si="9"/>
        <v>2299.13</v>
      </c>
      <c r="P17" s="93">
        <f t="shared" si="10"/>
        <v>2363.5100000000002</v>
      </c>
      <c r="Q17" s="93">
        <f t="shared" si="11"/>
        <v>2722.76</v>
      </c>
      <c r="R17" s="103">
        <v>2883.4</v>
      </c>
      <c r="S17" s="104">
        <v>2883.4</v>
      </c>
      <c r="T17" s="105">
        <v>2883.4</v>
      </c>
      <c r="U17" s="105">
        <v>2883.4</v>
      </c>
      <c r="V17" s="105">
        <v>2883.4</v>
      </c>
      <c r="W17" s="105">
        <f t="shared" si="14"/>
        <v>3601.37</v>
      </c>
      <c r="X17" s="105">
        <f t="shared" si="15"/>
        <v>4321.6400000000003</v>
      </c>
    </row>
    <row r="18" spans="1:24" s="3" customFormat="1" ht="13.5">
      <c r="A18" s="7">
        <v>13</v>
      </c>
      <c r="B18" s="37" t="s">
        <v>12</v>
      </c>
      <c r="C18" s="53">
        <v>1224</v>
      </c>
      <c r="D18" s="54">
        <f t="shared" si="0"/>
        <v>1224</v>
      </c>
      <c r="E18" s="55">
        <f t="shared" si="1"/>
        <v>2084.4699999999998</v>
      </c>
      <c r="F18" s="55">
        <f t="shared" si="2"/>
        <v>2207.4499999999998</v>
      </c>
      <c r="G18" s="55">
        <f t="shared" si="3"/>
        <v>2220.69</v>
      </c>
      <c r="H18" s="55">
        <f t="shared" si="4"/>
        <v>2502.7199999999998</v>
      </c>
      <c r="I18" s="55">
        <f t="shared" si="5"/>
        <v>2958.22</v>
      </c>
      <c r="J18" s="55">
        <f t="shared" si="6"/>
        <v>3017.38</v>
      </c>
      <c r="K18" s="54">
        <f t="shared" si="7"/>
        <v>3017.38</v>
      </c>
      <c r="L18" s="54">
        <f t="shared" si="7"/>
        <v>3017.38</v>
      </c>
      <c r="M18" s="55">
        <f t="shared" si="7"/>
        <v>3017.38</v>
      </c>
      <c r="N18" s="55">
        <f t="shared" si="8"/>
        <v>3122.99</v>
      </c>
      <c r="O18" s="55">
        <f t="shared" si="9"/>
        <v>3122.99</v>
      </c>
      <c r="P18" s="55">
        <v>3210.55</v>
      </c>
      <c r="Q18" s="55">
        <v>3698.93</v>
      </c>
      <c r="R18" s="55">
        <v>3916.8</v>
      </c>
      <c r="S18" s="54">
        <f t="shared" si="13"/>
        <v>3916.8</v>
      </c>
      <c r="T18" s="54">
        <f t="shared" si="13"/>
        <v>3916.8</v>
      </c>
      <c r="U18" s="54">
        <f t="shared" si="13"/>
        <v>3916.8</v>
      </c>
      <c r="V18" s="54">
        <f t="shared" si="13"/>
        <v>3916.8</v>
      </c>
      <c r="W18" s="54">
        <f t="shared" si="14"/>
        <v>4892.08</v>
      </c>
      <c r="X18" s="54">
        <f t="shared" si="15"/>
        <v>5870.5</v>
      </c>
    </row>
    <row r="19" spans="1:24" s="3" customFormat="1" ht="13.5">
      <c r="A19" s="7">
        <v>14</v>
      </c>
      <c r="B19" s="37" t="s">
        <v>13</v>
      </c>
      <c r="C19" s="53">
        <v>811</v>
      </c>
      <c r="D19" s="54">
        <f t="shared" si="0"/>
        <v>811</v>
      </c>
      <c r="E19" s="55">
        <f t="shared" si="1"/>
        <v>1381.13</v>
      </c>
      <c r="F19" s="55">
        <v>1462.23</v>
      </c>
      <c r="G19" s="55">
        <v>1471.15</v>
      </c>
      <c r="H19" s="55">
        <v>1658.5</v>
      </c>
      <c r="I19" s="55">
        <v>1960.19</v>
      </c>
      <c r="J19" s="55">
        <v>1999.12</v>
      </c>
      <c r="K19" s="54">
        <v>1999.12</v>
      </c>
      <c r="L19" s="54">
        <v>1999.12</v>
      </c>
      <c r="M19" s="55">
        <v>1999.12</v>
      </c>
      <c r="N19" s="55">
        <v>2068.86</v>
      </c>
      <c r="O19" s="55">
        <v>2068.86</v>
      </c>
      <c r="P19" s="55">
        <v>2127.25</v>
      </c>
      <c r="Q19" s="55">
        <v>2450.84</v>
      </c>
      <c r="R19" s="55">
        <v>2595.1999999999998</v>
      </c>
      <c r="S19" s="54">
        <v>2595.1999999999998</v>
      </c>
      <c r="T19" s="54">
        <v>2595.1999999999998</v>
      </c>
      <c r="U19" s="54">
        <v>2595.1999999999998</v>
      </c>
      <c r="V19" s="54">
        <v>2595.1999999999998</v>
      </c>
      <c r="W19" s="54">
        <f t="shared" si="14"/>
        <v>3241.4</v>
      </c>
      <c r="X19" s="54">
        <f t="shared" si="15"/>
        <v>3889.68</v>
      </c>
    </row>
    <row r="20" spans="1:24" s="3" customFormat="1" ht="13.5">
      <c r="A20" s="7">
        <v>15</v>
      </c>
      <c r="B20" s="37" t="s">
        <v>14</v>
      </c>
      <c r="C20" s="53">
        <v>850</v>
      </c>
      <c r="D20" s="54">
        <f t="shared" si="0"/>
        <v>850</v>
      </c>
      <c r="E20" s="55">
        <f t="shared" si="1"/>
        <v>1447.55</v>
      </c>
      <c r="F20" s="55">
        <f t="shared" si="2"/>
        <v>1532.96</v>
      </c>
      <c r="G20" s="55">
        <f t="shared" si="3"/>
        <v>1542.16</v>
      </c>
      <c r="H20" s="55">
        <f t="shared" si="4"/>
        <v>1738.01</v>
      </c>
      <c r="I20" s="55">
        <f t="shared" si="5"/>
        <v>2054.33</v>
      </c>
      <c r="J20" s="55">
        <f t="shared" si="6"/>
        <v>2095.42</v>
      </c>
      <c r="K20" s="54">
        <f t="shared" si="7"/>
        <v>2095.42</v>
      </c>
      <c r="L20" s="54">
        <f t="shared" si="7"/>
        <v>2095.42</v>
      </c>
      <c r="M20" s="55">
        <f t="shared" si="7"/>
        <v>2095.42</v>
      </c>
      <c r="N20" s="55">
        <f t="shared" si="8"/>
        <v>2168.7600000000002</v>
      </c>
      <c r="O20" s="55">
        <f t="shared" si="9"/>
        <v>2168.7600000000002</v>
      </c>
      <c r="P20" s="55">
        <f t="shared" si="10"/>
        <v>2229.4899999999998</v>
      </c>
      <c r="Q20" s="55">
        <f t="shared" si="11"/>
        <v>2568.37</v>
      </c>
      <c r="R20" s="55">
        <f t="shared" si="12"/>
        <v>2719.9</v>
      </c>
      <c r="S20" s="54">
        <f t="shared" si="13"/>
        <v>2719.9</v>
      </c>
      <c r="T20" s="54">
        <f t="shared" si="13"/>
        <v>2719.9</v>
      </c>
      <c r="U20" s="54">
        <f t="shared" si="13"/>
        <v>2719.9</v>
      </c>
      <c r="V20" s="54">
        <f t="shared" si="13"/>
        <v>2719.9</v>
      </c>
      <c r="W20" s="54">
        <f t="shared" si="14"/>
        <v>3397.16</v>
      </c>
      <c r="X20" s="54">
        <f t="shared" si="15"/>
        <v>4076.59</v>
      </c>
    </row>
    <row r="21" spans="1:24" s="3" customFormat="1" ht="13.5">
      <c r="A21" s="7">
        <v>16</v>
      </c>
      <c r="B21" s="37" t="s">
        <v>15</v>
      </c>
      <c r="C21" s="53">
        <v>1099</v>
      </c>
      <c r="D21" s="54">
        <v>1099</v>
      </c>
      <c r="E21" s="55">
        <v>1871.6</v>
      </c>
      <c r="F21" s="55">
        <v>1982.02</v>
      </c>
      <c r="G21" s="55">
        <v>2057.41</v>
      </c>
      <c r="H21" s="55">
        <v>2318.71</v>
      </c>
      <c r="I21" s="55">
        <v>2740.71</v>
      </c>
      <c r="J21" s="55">
        <v>2795.52</v>
      </c>
      <c r="K21" s="54">
        <v>2795.52</v>
      </c>
      <c r="L21" s="54">
        <v>2795.52</v>
      </c>
      <c r="M21" s="55">
        <v>2795.52</v>
      </c>
      <c r="N21" s="55">
        <v>2893.37</v>
      </c>
      <c r="O21" s="55">
        <v>2893.37</v>
      </c>
      <c r="P21" s="55">
        <v>2974.38</v>
      </c>
      <c r="Q21" s="55">
        <v>3426.49</v>
      </c>
      <c r="R21" s="55">
        <v>3628.8</v>
      </c>
      <c r="S21" s="54">
        <v>3628.8</v>
      </c>
      <c r="T21" s="54">
        <v>3628.8</v>
      </c>
      <c r="U21" s="54">
        <v>3628.8</v>
      </c>
      <c r="V21" s="54">
        <v>3628.8</v>
      </c>
      <c r="W21" s="54">
        <f t="shared" si="14"/>
        <v>4532.37</v>
      </c>
      <c r="X21" s="54">
        <f t="shared" si="15"/>
        <v>5438.84</v>
      </c>
    </row>
    <row r="22" spans="1:24" s="3" customFormat="1" ht="13.5">
      <c r="A22" s="7">
        <v>17</v>
      </c>
      <c r="B22" s="37" t="s">
        <v>16</v>
      </c>
      <c r="C22" s="53">
        <v>1822</v>
      </c>
      <c r="D22" s="54">
        <v>1822</v>
      </c>
      <c r="E22" s="55">
        <v>3103</v>
      </c>
      <c r="F22" s="55">
        <v>3286</v>
      </c>
      <c r="G22" s="55">
        <v>3306</v>
      </c>
      <c r="H22" s="55">
        <v>3725</v>
      </c>
      <c r="I22" s="55">
        <v>4403</v>
      </c>
      <c r="J22" s="55">
        <v>4491</v>
      </c>
      <c r="K22" s="54">
        <v>4491</v>
      </c>
      <c r="L22" s="54">
        <v>4491</v>
      </c>
      <c r="M22" s="55">
        <v>4491</v>
      </c>
      <c r="N22" s="55">
        <v>4648</v>
      </c>
      <c r="O22" s="55">
        <v>4648</v>
      </c>
      <c r="P22" s="55">
        <v>4778</v>
      </c>
      <c r="Q22" s="55">
        <v>5506</v>
      </c>
      <c r="R22" s="55">
        <v>5830</v>
      </c>
      <c r="S22" s="54">
        <v>5830</v>
      </c>
      <c r="T22" s="54">
        <v>5830</v>
      </c>
      <c r="U22" s="54">
        <v>5830</v>
      </c>
      <c r="V22" s="54">
        <v>5830</v>
      </c>
      <c r="W22" s="54">
        <f t="shared" si="14"/>
        <v>7281.67</v>
      </c>
      <c r="X22" s="54">
        <f t="shared" si="15"/>
        <v>8738</v>
      </c>
    </row>
    <row r="23" spans="1:24" s="3" customFormat="1" ht="13.5">
      <c r="A23" s="7">
        <v>18</v>
      </c>
      <c r="B23" s="37" t="s">
        <v>17</v>
      </c>
      <c r="C23" s="53">
        <v>1184</v>
      </c>
      <c r="D23" s="54">
        <f t="shared" si="0"/>
        <v>1184</v>
      </c>
      <c r="E23" s="55">
        <f t="shared" si="1"/>
        <v>2016.35</v>
      </c>
      <c r="F23" s="55">
        <f t="shared" ref="F23:F32" si="16">E23*1.059</f>
        <v>2135.31</v>
      </c>
      <c r="G23" s="55">
        <f t="shared" si="3"/>
        <v>2148.12</v>
      </c>
      <c r="H23" s="55">
        <f t="shared" si="4"/>
        <v>2420.9299999999998</v>
      </c>
      <c r="I23" s="55">
        <f t="shared" si="5"/>
        <v>2861.54</v>
      </c>
      <c r="J23" s="55">
        <f t="shared" si="6"/>
        <v>2918.77</v>
      </c>
      <c r="K23" s="54">
        <f t="shared" si="7"/>
        <v>2918.77</v>
      </c>
      <c r="L23" s="54">
        <f t="shared" si="7"/>
        <v>2918.77</v>
      </c>
      <c r="M23" s="55">
        <f t="shared" si="7"/>
        <v>2918.77</v>
      </c>
      <c r="N23" s="55">
        <f t="shared" si="8"/>
        <v>3020.93</v>
      </c>
      <c r="O23" s="55">
        <f t="shared" si="9"/>
        <v>3020.93</v>
      </c>
      <c r="P23" s="55">
        <f t="shared" si="10"/>
        <v>3105.52</v>
      </c>
      <c r="Q23" s="55">
        <f t="shared" si="11"/>
        <v>3577.56</v>
      </c>
      <c r="R23" s="55">
        <v>3788.8</v>
      </c>
      <c r="S23" s="54">
        <v>3788.8</v>
      </c>
      <c r="T23" s="54">
        <v>3788.8</v>
      </c>
      <c r="U23" s="54">
        <v>3788.8</v>
      </c>
      <c r="V23" s="54">
        <v>3788.8</v>
      </c>
      <c r="W23" s="54">
        <f t="shared" si="14"/>
        <v>4732.21</v>
      </c>
      <c r="X23" s="54">
        <f t="shared" si="15"/>
        <v>5678.65</v>
      </c>
    </row>
    <row r="24" spans="1:24" s="3" customFormat="1" ht="13.5">
      <c r="A24" s="7">
        <v>19</v>
      </c>
      <c r="B24" s="37" t="s">
        <v>18</v>
      </c>
      <c r="C24" s="53">
        <v>1673.55</v>
      </c>
      <c r="D24" s="54">
        <v>1673.55</v>
      </c>
      <c r="E24" s="59">
        <v>2850.06</v>
      </c>
      <c r="F24" s="55">
        <v>3018.21</v>
      </c>
      <c r="G24" s="55">
        <v>3036.32</v>
      </c>
      <c r="H24" s="55">
        <v>3421.93</v>
      </c>
      <c r="I24" s="55">
        <v>4044.72</v>
      </c>
      <c r="J24" s="55">
        <v>4125.62</v>
      </c>
      <c r="K24" s="54">
        <v>4125.62</v>
      </c>
      <c r="L24" s="54">
        <v>4125.62</v>
      </c>
      <c r="M24" s="55">
        <v>4125.62</v>
      </c>
      <c r="N24" s="55">
        <v>4270.01</v>
      </c>
      <c r="O24" s="55">
        <v>4270.01</v>
      </c>
      <c r="P24" s="55">
        <v>4389.57</v>
      </c>
      <c r="Q24" s="55">
        <v>5056.79</v>
      </c>
      <c r="R24" s="55">
        <v>5355.14</v>
      </c>
      <c r="S24" s="54">
        <v>5355.14</v>
      </c>
      <c r="T24" s="54">
        <v>5355.14</v>
      </c>
      <c r="U24" s="54">
        <v>5355.14</v>
      </c>
      <c r="V24" s="54">
        <v>5355.14</v>
      </c>
      <c r="W24" s="54">
        <f t="shared" si="14"/>
        <v>6688.57</v>
      </c>
      <c r="X24" s="54">
        <f t="shared" si="15"/>
        <v>8026.28</v>
      </c>
    </row>
    <row r="25" spans="1:24" s="3" customFormat="1" ht="13.5">
      <c r="A25" s="7">
        <v>20</v>
      </c>
      <c r="B25" s="37" t="s">
        <v>19</v>
      </c>
      <c r="C25" s="53">
        <v>902.9</v>
      </c>
      <c r="D25" s="54">
        <f t="shared" si="0"/>
        <v>902.9</v>
      </c>
      <c r="E25" s="55">
        <f>D25*1.703</f>
        <v>1537.64</v>
      </c>
      <c r="F25" s="55">
        <v>1634.25</v>
      </c>
      <c r="G25" s="55">
        <v>1643.28</v>
      </c>
      <c r="H25" s="55">
        <v>1859.97</v>
      </c>
      <c r="I25" s="55">
        <v>2184.12</v>
      </c>
      <c r="J25" s="55">
        <v>2225.65</v>
      </c>
      <c r="K25" s="54">
        <v>2225.65</v>
      </c>
      <c r="L25" s="54">
        <v>2225.65</v>
      </c>
      <c r="M25" s="55">
        <v>2225.65</v>
      </c>
      <c r="N25" s="55">
        <v>2303.3000000000002</v>
      </c>
      <c r="O25" s="55">
        <v>2303.3000000000002</v>
      </c>
      <c r="P25" s="55">
        <v>2368.31</v>
      </c>
      <c r="Q25" s="55">
        <v>2728.56</v>
      </c>
      <c r="R25" s="55">
        <v>2889.28</v>
      </c>
      <c r="S25" s="54">
        <v>2889.28</v>
      </c>
      <c r="T25" s="54">
        <v>2889.28</v>
      </c>
      <c r="U25" s="54">
        <v>2889.28</v>
      </c>
      <c r="V25" s="54">
        <v>2889.28</v>
      </c>
      <c r="W25" s="54">
        <f t="shared" si="14"/>
        <v>3608.71</v>
      </c>
      <c r="X25" s="54">
        <f t="shared" si="15"/>
        <v>4330.45</v>
      </c>
    </row>
    <row r="26" spans="1:24" s="3" customFormat="1" ht="13.5">
      <c r="A26" s="7">
        <v>21</v>
      </c>
      <c r="B26" s="37" t="s">
        <v>20</v>
      </c>
      <c r="C26" s="53">
        <v>660</v>
      </c>
      <c r="D26" s="54">
        <f t="shared" si="0"/>
        <v>660</v>
      </c>
      <c r="E26" s="55">
        <f t="shared" ref="E26:E32" si="17">D26*1.703</f>
        <v>1123.98</v>
      </c>
      <c r="F26" s="55">
        <f t="shared" si="16"/>
        <v>1190.29</v>
      </c>
      <c r="G26" s="55">
        <f t="shared" si="3"/>
        <v>1197.43</v>
      </c>
      <c r="H26" s="55">
        <f t="shared" si="4"/>
        <v>1349.5</v>
      </c>
      <c r="I26" s="55">
        <f t="shared" si="5"/>
        <v>1595.11</v>
      </c>
      <c r="J26" s="55">
        <f t="shared" si="6"/>
        <v>1627.01</v>
      </c>
      <c r="K26" s="54">
        <f t="shared" si="7"/>
        <v>1627.01</v>
      </c>
      <c r="L26" s="54">
        <f t="shared" si="7"/>
        <v>1627.01</v>
      </c>
      <c r="M26" s="55">
        <f t="shared" si="7"/>
        <v>1627.01</v>
      </c>
      <c r="N26" s="55">
        <f t="shared" si="8"/>
        <v>1683.96</v>
      </c>
      <c r="O26" s="55">
        <f t="shared" si="9"/>
        <v>1683.96</v>
      </c>
      <c r="P26" s="55">
        <f t="shared" si="10"/>
        <v>1731.11</v>
      </c>
      <c r="Q26" s="55">
        <f t="shared" si="11"/>
        <v>1994.24</v>
      </c>
      <c r="R26" s="55">
        <f t="shared" si="12"/>
        <v>2111.9</v>
      </c>
      <c r="S26" s="54">
        <f t="shared" si="13"/>
        <v>2111.9</v>
      </c>
      <c r="T26" s="54">
        <f t="shared" si="13"/>
        <v>2111.9</v>
      </c>
      <c r="U26" s="54">
        <f t="shared" si="13"/>
        <v>2111.9</v>
      </c>
      <c r="V26" s="54">
        <f t="shared" si="13"/>
        <v>2111.9</v>
      </c>
      <c r="W26" s="54">
        <f t="shared" si="14"/>
        <v>2637.76</v>
      </c>
      <c r="X26" s="54">
        <f t="shared" si="15"/>
        <v>3165.31</v>
      </c>
    </row>
    <row r="27" spans="1:24" s="3" customFormat="1" ht="13.5">
      <c r="A27" s="20">
        <v>22</v>
      </c>
      <c r="B27" s="37" t="s">
        <v>21</v>
      </c>
      <c r="C27" s="53">
        <v>1140</v>
      </c>
      <c r="D27" s="54">
        <v>1140</v>
      </c>
      <c r="E27" s="55">
        <v>1941.42</v>
      </c>
      <c r="F27" s="55">
        <v>2055.96</v>
      </c>
      <c r="G27" s="55">
        <v>2068.3000000000002</v>
      </c>
      <c r="H27" s="55">
        <v>2330.9699999999998</v>
      </c>
      <c r="I27" s="55">
        <v>2755.21</v>
      </c>
      <c r="J27" s="55">
        <v>2810.32</v>
      </c>
      <c r="K27" s="54">
        <v>2810.32</v>
      </c>
      <c r="L27" s="54">
        <v>2810.32</v>
      </c>
      <c r="M27" s="55">
        <v>2810.32</v>
      </c>
      <c r="N27" s="55">
        <v>2908.14</v>
      </c>
      <c r="O27" s="55">
        <v>2908.14</v>
      </c>
      <c r="P27" s="55">
        <v>2990.22</v>
      </c>
      <c r="Q27" s="55">
        <v>3445.08</v>
      </c>
      <c r="R27" s="55">
        <v>3648</v>
      </c>
      <c r="S27" s="54">
        <v>3648</v>
      </c>
      <c r="T27" s="54">
        <v>3648</v>
      </c>
      <c r="U27" s="54">
        <v>3648</v>
      </c>
      <c r="V27" s="54">
        <v>3648</v>
      </c>
      <c r="W27" s="54">
        <f t="shared" si="14"/>
        <v>4556.3500000000004</v>
      </c>
      <c r="X27" s="54">
        <f t="shared" si="15"/>
        <v>5467.62</v>
      </c>
    </row>
    <row r="28" spans="1:24" s="3" customFormat="1" ht="13.5">
      <c r="A28" s="20">
        <v>23</v>
      </c>
      <c r="B28" s="37" t="s">
        <v>22</v>
      </c>
      <c r="C28" s="53">
        <v>915</v>
      </c>
      <c r="D28" s="54">
        <f t="shared" si="0"/>
        <v>915</v>
      </c>
      <c r="E28" s="55">
        <f t="shared" si="17"/>
        <v>1558.25</v>
      </c>
      <c r="F28" s="55">
        <f t="shared" si="16"/>
        <v>1650.19</v>
      </c>
      <c r="G28" s="55">
        <f t="shared" si="3"/>
        <v>1660.09</v>
      </c>
      <c r="H28" s="55">
        <f t="shared" si="4"/>
        <v>1870.92</v>
      </c>
      <c r="I28" s="55">
        <f t="shared" si="5"/>
        <v>2211.4299999999998</v>
      </c>
      <c r="J28" s="55">
        <f t="shared" si="6"/>
        <v>2255.66</v>
      </c>
      <c r="K28" s="54">
        <f t="shared" si="7"/>
        <v>2255.66</v>
      </c>
      <c r="L28" s="54">
        <f t="shared" si="7"/>
        <v>2255.66</v>
      </c>
      <c r="M28" s="55">
        <f t="shared" si="7"/>
        <v>2255.66</v>
      </c>
      <c r="N28" s="55">
        <f t="shared" si="8"/>
        <v>2334.61</v>
      </c>
      <c r="O28" s="55">
        <f t="shared" si="9"/>
        <v>2334.61</v>
      </c>
      <c r="P28" s="55">
        <f t="shared" si="10"/>
        <v>2399.98</v>
      </c>
      <c r="Q28" s="55">
        <f t="shared" si="11"/>
        <v>2764.78</v>
      </c>
      <c r="R28" s="55">
        <f t="shared" si="12"/>
        <v>2927.9</v>
      </c>
      <c r="S28" s="54">
        <f t="shared" si="13"/>
        <v>2927.9</v>
      </c>
      <c r="T28" s="54">
        <f t="shared" si="13"/>
        <v>2927.9</v>
      </c>
      <c r="U28" s="54">
        <f t="shared" si="13"/>
        <v>2927.9</v>
      </c>
      <c r="V28" s="54">
        <f t="shared" si="13"/>
        <v>2927.9</v>
      </c>
      <c r="W28" s="54">
        <f t="shared" si="14"/>
        <v>3656.95</v>
      </c>
      <c r="X28" s="54">
        <f t="shared" si="15"/>
        <v>4388.34</v>
      </c>
    </row>
    <row r="29" spans="1:24" s="3" customFormat="1" ht="13.5">
      <c r="A29" s="20">
        <v>24</v>
      </c>
      <c r="B29" s="37" t="s">
        <v>23</v>
      </c>
      <c r="C29" s="53">
        <v>932</v>
      </c>
      <c r="D29" s="54">
        <f t="shared" si="0"/>
        <v>932</v>
      </c>
      <c r="E29" s="55">
        <f t="shared" si="17"/>
        <v>1587.2</v>
      </c>
      <c r="F29" s="55">
        <f t="shared" si="16"/>
        <v>1680.84</v>
      </c>
      <c r="G29" s="55">
        <f t="shared" si="3"/>
        <v>1690.93</v>
      </c>
      <c r="H29" s="55">
        <f t="shared" si="4"/>
        <v>1905.68</v>
      </c>
      <c r="I29" s="55">
        <f t="shared" si="5"/>
        <v>2252.5100000000002</v>
      </c>
      <c r="J29" s="55">
        <f t="shared" si="6"/>
        <v>2297.56</v>
      </c>
      <c r="K29" s="54">
        <f t="shared" si="7"/>
        <v>2297.56</v>
      </c>
      <c r="L29" s="54">
        <f t="shared" si="7"/>
        <v>2297.56</v>
      </c>
      <c r="M29" s="55">
        <f t="shared" si="7"/>
        <v>2297.56</v>
      </c>
      <c r="N29" s="55">
        <f t="shared" si="8"/>
        <v>2377.9699999999998</v>
      </c>
      <c r="O29" s="55">
        <f t="shared" si="9"/>
        <v>2377.9699999999998</v>
      </c>
      <c r="P29" s="55">
        <f t="shared" si="10"/>
        <v>2444.5500000000002</v>
      </c>
      <c r="Q29" s="55">
        <f t="shared" si="11"/>
        <v>2816.12</v>
      </c>
      <c r="R29" s="55">
        <f t="shared" si="12"/>
        <v>2982.27</v>
      </c>
      <c r="S29" s="54">
        <f t="shared" si="13"/>
        <v>2982.27</v>
      </c>
      <c r="T29" s="54">
        <f t="shared" si="13"/>
        <v>2982.27</v>
      </c>
      <c r="U29" s="54">
        <f t="shared" si="13"/>
        <v>2982.27</v>
      </c>
      <c r="V29" s="54">
        <f t="shared" si="13"/>
        <v>2982.27</v>
      </c>
      <c r="W29" s="54">
        <f t="shared" si="14"/>
        <v>3724.86</v>
      </c>
      <c r="X29" s="54">
        <f t="shared" si="15"/>
        <v>4469.83</v>
      </c>
    </row>
    <row r="30" spans="1:24" s="3" customFormat="1" ht="13.5">
      <c r="A30" s="20">
        <v>25</v>
      </c>
      <c r="B30" s="37" t="s">
        <v>24</v>
      </c>
      <c r="C30" s="53">
        <v>1629</v>
      </c>
      <c r="D30" s="54">
        <f t="shared" si="0"/>
        <v>1629</v>
      </c>
      <c r="E30" s="55">
        <f t="shared" si="17"/>
        <v>2774.19</v>
      </c>
      <c r="F30" s="55">
        <f t="shared" si="16"/>
        <v>2937.87</v>
      </c>
      <c r="G30" s="55">
        <f t="shared" si="3"/>
        <v>2955.5</v>
      </c>
      <c r="H30" s="55">
        <f t="shared" si="4"/>
        <v>3330.85</v>
      </c>
      <c r="I30" s="55">
        <f t="shared" si="5"/>
        <v>3937.06</v>
      </c>
      <c r="J30" s="55">
        <f t="shared" si="6"/>
        <v>4015.8</v>
      </c>
      <c r="K30" s="54">
        <f t="shared" si="7"/>
        <v>4015.8</v>
      </c>
      <c r="L30" s="54">
        <f t="shared" si="7"/>
        <v>4015.8</v>
      </c>
      <c r="M30" s="55">
        <f t="shared" si="7"/>
        <v>4015.8</v>
      </c>
      <c r="N30" s="55">
        <f t="shared" si="8"/>
        <v>4156.3500000000004</v>
      </c>
      <c r="O30" s="55">
        <f t="shared" si="9"/>
        <v>4156.3500000000004</v>
      </c>
      <c r="P30" s="55">
        <f t="shared" si="10"/>
        <v>4272.7299999999996</v>
      </c>
      <c r="Q30" s="55">
        <f t="shared" si="11"/>
        <v>4922.18</v>
      </c>
      <c r="R30" s="55">
        <f t="shared" si="12"/>
        <v>5212.59</v>
      </c>
      <c r="S30" s="54">
        <f t="shared" si="13"/>
        <v>5212.59</v>
      </c>
      <c r="T30" s="54">
        <f t="shared" si="13"/>
        <v>5212.59</v>
      </c>
      <c r="U30" s="54">
        <f t="shared" si="13"/>
        <v>5212.59</v>
      </c>
      <c r="V30" s="54">
        <f t="shared" si="13"/>
        <v>5212.59</v>
      </c>
      <c r="W30" s="54">
        <f t="shared" si="14"/>
        <v>6510.52</v>
      </c>
      <c r="X30" s="54">
        <f t="shared" si="15"/>
        <v>7812.62</v>
      </c>
    </row>
    <row r="31" spans="1:24" s="3" customFormat="1" ht="14.25" thickBot="1">
      <c r="A31" s="21">
        <v>26</v>
      </c>
      <c r="B31" s="37" t="s">
        <v>25</v>
      </c>
      <c r="C31" s="53">
        <v>1442.3</v>
      </c>
      <c r="D31" s="54">
        <f t="shared" si="0"/>
        <v>1442.3</v>
      </c>
      <c r="E31" s="55">
        <f t="shared" si="17"/>
        <v>2456.2399999999998</v>
      </c>
      <c r="F31" s="55">
        <f t="shared" si="16"/>
        <v>2601.16</v>
      </c>
      <c r="G31" s="55">
        <f t="shared" si="3"/>
        <v>2616.77</v>
      </c>
      <c r="H31" s="55">
        <f t="shared" si="4"/>
        <v>2949.1</v>
      </c>
      <c r="I31" s="55">
        <f t="shared" si="5"/>
        <v>3485.84</v>
      </c>
      <c r="J31" s="55">
        <f t="shared" si="6"/>
        <v>3555.56</v>
      </c>
      <c r="K31" s="54">
        <f t="shared" si="7"/>
        <v>3555.56</v>
      </c>
      <c r="L31" s="54">
        <f t="shared" si="7"/>
        <v>3555.56</v>
      </c>
      <c r="M31" s="55">
        <f t="shared" si="7"/>
        <v>3555.56</v>
      </c>
      <c r="N31" s="55">
        <f t="shared" si="8"/>
        <v>3680</v>
      </c>
      <c r="O31" s="55">
        <f t="shared" si="9"/>
        <v>3680</v>
      </c>
      <c r="P31" s="55">
        <f t="shared" si="10"/>
        <v>3783.04</v>
      </c>
      <c r="Q31" s="55">
        <f t="shared" si="11"/>
        <v>4358.0600000000004</v>
      </c>
      <c r="R31" s="55">
        <f t="shared" si="12"/>
        <v>4615.1899999999996</v>
      </c>
      <c r="S31" s="54">
        <f t="shared" si="13"/>
        <v>4615.1899999999996</v>
      </c>
      <c r="T31" s="54">
        <f t="shared" si="13"/>
        <v>4615.1899999999996</v>
      </c>
      <c r="U31" s="54">
        <f t="shared" si="13"/>
        <v>4615.1899999999996</v>
      </c>
      <c r="V31" s="54">
        <f t="shared" si="13"/>
        <v>4615.1899999999996</v>
      </c>
      <c r="W31" s="54">
        <f t="shared" si="14"/>
        <v>5764.37</v>
      </c>
      <c r="X31" s="54">
        <f t="shared" si="15"/>
        <v>6917.24</v>
      </c>
    </row>
    <row r="32" spans="1:24" s="3" customFormat="1" ht="14.25" thickBot="1">
      <c r="A32" s="33">
        <v>27</v>
      </c>
      <c r="B32" s="38" t="s">
        <v>26</v>
      </c>
      <c r="C32" s="53">
        <v>979.9</v>
      </c>
      <c r="D32" s="54">
        <f t="shared" si="0"/>
        <v>979.9</v>
      </c>
      <c r="E32" s="55">
        <f t="shared" si="17"/>
        <v>1668.77</v>
      </c>
      <c r="F32" s="55">
        <f t="shared" si="16"/>
        <v>1767.23</v>
      </c>
      <c r="G32" s="55">
        <v>2049.3000000000002</v>
      </c>
      <c r="H32" s="55">
        <v>2309.56</v>
      </c>
      <c r="I32" s="55">
        <v>2395.8000000000002</v>
      </c>
      <c r="J32" s="55">
        <v>2443.7199999999998</v>
      </c>
      <c r="K32" s="54">
        <v>2443.7199999999998</v>
      </c>
      <c r="L32" s="54">
        <v>2440.4</v>
      </c>
      <c r="M32" s="55">
        <v>2440.4</v>
      </c>
      <c r="N32" s="55">
        <v>2525.81</v>
      </c>
      <c r="O32" s="55">
        <v>2525.81</v>
      </c>
      <c r="P32" s="55">
        <v>2596.54</v>
      </c>
      <c r="Q32" s="55">
        <v>2991.21</v>
      </c>
      <c r="R32" s="55">
        <v>3167.69</v>
      </c>
      <c r="S32" s="54">
        <v>3167.69</v>
      </c>
      <c r="T32" s="54">
        <f t="shared" si="13"/>
        <v>3167.69</v>
      </c>
      <c r="U32" s="54">
        <f t="shared" si="13"/>
        <v>3167.69</v>
      </c>
      <c r="V32" s="54">
        <f t="shared" si="13"/>
        <v>3167.69</v>
      </c>
      <c r="W32" s="56">
        <f t="shared" si="14"/>
        <v>3956.44</v>
      </c>
      <c r="X32" s="54">
        <f t="shared" si="15"/>
        <v>4747.7299999999996</v>
      </c>
    </row>
    <row r="33" spans="1:25" s="3" customFormat="1" ht="15.75" thickBot="1">
      <c r="A33" s="22"/>
      <c r="B33" s="23" t="s">
        <v>28</v>
      </c>
      <c r="C33" s="60">
        <f>AVERAGE(C6:C32)</f>
        <v>1182.52</v>
      </c>
      <c r="D33" s="60">
        <f>AVERAGE(D6:D32)</f>
        <v>1182.52</v>
      </c>
      <c r="E33" s="60">
        <f t="shared" ref="E33:T33" si="18">AVERAGE(E6:E32)</f>
        <v>2013.84</v>
      </c>
      <c r="F33" s="60">
        <f t="shared" si="18"/>
        <v>2132.81</v>
      </c>
      <c r="G33" s="60">
        <f t="shared" si="18"/>
        <v>2158.0100000000002</v>
      </c>
      <c r="H33" s="60">
        <f t="shared" si="18"/>
        <v>2432.37</v>
      </c>
      <c r="I33" s="60">
        <f t="shared" si="18"/>
        <v>2862.14</v>
      </c>
      <c r="J33" s="60">
        <f t="shared" si="18"/>
        <v>2919.32</v>
      </c>
      <c r="K33" s="60">
        <f t="shared" si="18"/>
        <v>2919.32</v>
      </c>
      <c r="L33" s="60">
        <f t="shared" si="18"/>
        <v>2919.2</v>
      </c>
      <c r="M33" s="60">
        <f t="shared" si="18"/>
        <v>2919.2</v>
      </c>
      <c r="N33" s="60">
        <f t="shared" si="18"/>
        <v>3021.29</v>
      </c>
      <c r="O33" s="60">
        <f t="shared" si="18"/>
        <v>3021.29</v>
      </c>
      <c r="P33" s="60">
        <f t="shared" si="18"/>
        <v>3105.95</v>
      </c>
      <c r="Q33" s="60">
        <f t="shared" si="18"/>
        <v>3578.26</v>
      </c>
      <c r="R33" s="60">
        <f t="shared" si="18"/>
        <v>3789.29</v>
      </c>
      <c r="S33" s="60">
        <f t="shared" si="18"/>
        <v>3789.29</v>
      </c>
      <c r="T33" s="60">
        <f t="shared" si="18"/>
        <v>3789.29</v>
      </c>
      <c r="U33" s="60">
        <f>AVERAGE(U6:U32)</f>
        <v>3789.29</v>
      </c>
      <c r="V33" s="60">
        <f>AVERAGE(V6:V32)</f>
        <v>3789.29</v>
      </c>
      <c r="W33" s="60">
        <f t="shared" si="14"/>
        <v>4732.82</v>
      </c>
      <c r="X33" s="60">
        <f>W33*1.2</f>
        <v>5679.38</v>
      </c>
    </row>
    <row r="34" spans="1:25">
      <c r="X34" s="52"/>
    </row>
    <row r="36" spans="1:25" ht="13.5" thickBot="1"/>
    <row r="37" spans="1:25" ht="14.25" thickBot="1">
      <c r="Y37" s="51"/>
    </row>
  </sheetData>
  <mergeCells count="26">
    <mergeCell ref="A3:A5"/>
    <mergeCell ref="B3:B5"/>
    <mergeCell ref="C4:C5"/>
    <mergeCell ref="D4:D5"/>
    <mergeCell ref="E4:E5"/>
    <mergeCell ref="B1:T1"/>
    <mergeCell ref="G4:G5"/>
    <mergeCell ref="H4:H5"/>
    <mergeCell ref="I4:I5"/>
    <mergeCell ref="C3:X3"/>
    <mergeCell ref="M4:M5"/>
    <mergeCell ref="F4:F5"/>
    <mergeCell ref="X4:X5"/>
    <mergeCell ref="W4:W5"/>
    <mergeCell ref="U4:U5"/>
    <mergeCell ref="V4:V5"/>
    <mergeCell ref="J4:J5"/>
    <mergeCell ref="K4:K5"/>
    <mergeCell ref="L4:L5"/>
    <mergeCell ref="S4:S5"/>
    <mergeCell ref="T4:T5"/>
    <mergeCell ref="R4:R5"/>
    <mergeCell ref="N4:N5"/>
    <mergeCell ref="O4:O5"/>
    <mergeCell ref="P4:P5"/>
    <mergeCell ref="Q4:Q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  <ignoredErrors>
    <ignoredError sqref="N6:N10 N12:N18 N20:N33" formula="1"/>
    <ignoredError sqref="C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рілля і перелоги</vt:lpstr>
      <vt:lpstr>багаторічні насадження</vt:lpstr>
      <vt:lpstr>природні сіножаті</vt:lpstr>
      <vt:lpstr>природні пасовища</vt:lpstr>
      <vt:lpstr>'багаторічні насадження'!Область_печати</vt:lpstr>
      <vt:lpstr>'природні пасовища'!Область_печати</vt:lpstr>
      <vt:lpstr>'природні сіножаті'!Область_печати</vt:lpstr>
      <vt:lpstr>'рілля і перелоги'!Область_печати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Kurenev</dc:creator>
  <cp:lastModifiedBy>user</cp:lastModifiedBy>
  <cp:lastPrinted>2015-01-22T08:30:05Z</cp:lastPrinted>
  <dcterms:created xsi:type="dcterms:W3CDTF">1998-07-07T06:56:06Z</dcterms:created>
  <dcterms:modified xsi:type="dcterms:W3CDTF">2016-01-13T09:08:30Z</dcterms:modified>
</cp:coreProperties>
</file>